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DD559E6-FA9C-4641-8F70-4AE0C66E469D}" xr6:coauthVersionLast="47" xr6:coauthVersionMax="47" xr10:uidLastSave="{00000000-0000-0000-0000-000000000000}"/>
  <bookViews>
    <workbookView xWindow="-108" yWindow="-108" windowWidth="23256" windowHeight="12576" firstSheet="1" activeTab="9" xr2:uid="{00000000-000D-0000-FFFF-FFFF00000000}"/>
  </bookViews>
  <sheets>
    <sheet name="Понедельник 1-я" sheetId="2" r:id="rId1"/>
    <sheet name="Вторник 1" sheetId="3" r:id="rId2"/>
    <sheet name="Среда 1" sheetId="4" r:id="rId3"/>
    <sheet name="Четв 1" sheetId="5" r:id="rId4"/>
    <sheet name="Пятница 1" sheetId="1" r:id="rId5"/>
    <sheet name="Понедельник 2" sheetId="6" r:id="rId6"/>
    <sheet name="Вторник 2" sheetId="7" r:id="rId7"/>
    <sheet name="Среда 2" sheetId="8" r:id="rId8"/>
    <sheet name="Четверг 2" sheetId="9" r:id="rId9"/>
    <sheet name="Пятница 2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G5" i="9"/>
  <c r="G10" i="9" s="1"/>
  <c r="J10" i="7"/>
  <c r="I10" i="7"/>
  <c r="G10" i="7"/>
  <c r="H4" i="7"/>
  <c r="H10" i="7" s="1"/>
  <c r="J10" i="6"/>
  <c r="I10" i="6"/>
  <c r="H10" i="6"/>
  <c r="G10" i="6"/>
  <c r="J10" i="1"/>
  <c r="I10" i="1"/>
  <c r="H10" i="1"/>
  <c r="G10" i="1"/>
  <c r="I10" i="3"/>
  <c r="G10" i="3"/>
  <c r="J5" i="3"/>
  <c r="J10" i="3" s="1"/>
  <c r="I5" i="3"/>
  <c r="H5" i="3"/>
  <c r="H10" i="3" s="1"/>
  <c r="G5" i="3"/>
  <c r="J10" i="2"/>
  <c r="I10" i="2"/>
  <c r="H10" i="2"/>
  <c r="G10" i="2"/>
  <c r="F10" i="6" l="1"/>
  <c r="E10" i="6"/>
  <c r="F10" i="9"/>
  <c r="E10" i="9"/>
  <c r="J19" i="4"/>
  <c r="F20" i="10" l="1"/>
  <c r="G20" i="10"/>
  <c r="H20" i="10"/>
  <c r="I20" i="10"/>
  <c r="J20" i="10"/>
  <c r="F11" i="10"/>
  <c r="E20" i="10"/>
  <c r="E11" i="10"/>
  <c r="G20" i="9" l="1"/>
  <c r="F20" i="9"/>
  <c r="E20" i="9"/>
  <c r="J15" i="9"/>
  <c r="J20" i="9" s="1"/>
  <c r="I15" i="9"/>
  <c r="I20" i="9" s="1"/>
  <c r="H15" i="9"/>
  <c r="H20" i="9" s="1"/>
  <c r="F19" i="8" l="1"/>
  <c r="E19" i="8"/>
  <c r="J14" i="8"/>
  <c r="J19" i="8" s="1"/>
  <c r="I14" i="8"/>
  <c r="I19" i="8" s="1"/>
  <c r="H14" i="8"/>
  <c r="H19" i="8" s="1"/>
  <c r="G14" i="8"/>
  <c r="G19" i="8" s="1"/>
  <c r="J9" i="8"/>
  <c r="I9" i="8"/>
  <c r="H9" i="8"/>
  <c r="G9" i="8"/>
  <c r="F9" i="8"/>
  <c r="E9" i="8"/>
  <c r="I20" i="7" l="1"/>
  <c r="G20" i="7"/>
  <c r="F20" i="7"/>
  <c r="E20" i="7"/>
  <c r="J15" i="7"/>
  <c r="J20" i="7" s="1"/>
  <c r="I15" i="7"/>
  <c r="H15" i="7"/>
  <c r="H14" i="7"/>
  <c r="F10" i="7"/>
  <c r="E10" i="7"/>
  <c r="H20" i="7" l="1"/>
  <c r="G20" i="6"/>
  <c r="F20" i="6"/>
  <c r="E20" i="6"/>
  <c r="J15" i="6"/>
  <c r="J20" i="6" s="1"/>
  <c r="I15" i="6"/>
  <c r="I20" i="6" s="1"/>
  <c r="H15" i="6"/>
  <c r="H20" i="6" s="1"/>
  <c r="G19" i="5" l="1"/>
  <c r="F19" i="5"/>
  <c r="E19" i="5"/>
  <c r="J14" i="5"/>
  <c r="J19" i="5" s="1"/>
  <c r="I14" i="5"/>
  <c r="I19" i="5" s="1"/>
  <c r="H13" i="5"/>
  <c r="H19" i="5" s="1"/>
  <c r="I9" i="5"/>
  <c r="H9" i="5"/>
  <c r="F9" i="5"/>
  <c r="E9" i="5"/>
  <c r="J4" i="5"/>
  <c r="J9" i="5" s="1"/>
  <c r="G9" i="5"/>
  <c r="I19" i="4" l="1"/>
  <c r="H19" i="4"/>
  <c r="G19" i="4"/>
  <c r="F19" i="4"/>
  <c r="E19" i="4"/>
  <c r="J10" i="4"/>
  <c r="I10" i="4"/>
  <c r="H10" i="4"/>
  <c r="G10" i="4"/>
  <c r="F10" i="4"/>
  <c r="E10" i="4"/>
  <c r="G20" i="3" l="1"/>
  <c r="F20" i="3"/>
  <c r="E20" i="3"/>
  <c r="J15" i="3"/>
  <c r="J20" i="3" s="1"/>
  <c r="I15" i="3"/>
  <c r="I20" i="3" s="1"/>
  <c r="H15" i="3"/>
  <c r="H20" i="3" s="1"/>
  <c r="F10" i="3"/>
  <c r="E10" i="3"/>
  <c r="F20" i="2" l="1"/>
  <c r="E20" i="2"/>
  <c r="J15" i="2"/>
  <c r="J20" i="2" s="1"/>
  <c r="I15" i="2"/>
  <c r="I20" i="2" s="1"/>
  <c r="H15" i="2"/>
  <c r="H20" i="2" s="1"/>
  <c r="G15" i="2"/>
  <c r="G20" i="2" s="1"/>
  <c r="F10" i="2"/>
  <c r="E10" i="2"/>
  <c r="F19" i="1" l="1"/>
  <c r="G19" i="1"/>
  <c r="H19" i="1"/>
  <c r="I19" i="1"/>
  <c r="J19" i="1"/>
  <c r="F10" i="1"/>
  <c r="E19" i="1"/>
  <c r="E10" i="1"/>
</calcChain>
</file>

<file path=xl/sharedStrings.xml><?xml version="1.0" encoding="utf-8"?>
<sst xmlns="http://schemas.openxmlformats.org/spreadsheetml/2006/main" count="535" uniqueCount="100">
  <si>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</si>
  <si>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</si>
  <si>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</si>
  <si>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</si>
  <si>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</si>
  <si>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</si>
  <si>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</si>
  <si>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</si>
  <si>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</si>
  <si>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</si>
  <si>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</si>
  <si>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</si>
  <si>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</si>
  <si>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</si>
  <si>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</si>
  <si>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 йодированный</t>
  </si>
  <si>
    <t>Обед</t>
  </si>
  <si>
    <t>1 блюдо</t>
  </si>
  <si>
    <t>2 блюдо</t>
  </si>
  <si>
    <t>291/11</t>
  </si>
  <si>
    <t>Плов из птицы</t>
  </si>
  <si>
    <t>хлеб бел.</t>
  </si>
  <si>
    <t>хлеб черн.</t>
  </si>
  <si>
    <t>Хлеб ржано-пшеничный</t>
  </si>
  <si>
    <t>Хлеб пшеничный йодир.</t>
  </si>
  <si>
    <t>Суп рыбный</t>
  </si>
  <si>
    <t>70,71/11</t>
  </si>
  <si>
    <t>Овощи соленые/свежие  (огурец)</t>
  </si>
  <si>
    <t>напиток</t>
  </si>
  <si>
    <t>375,376/11</t>
  </si>
  <si>
    <t>Чай с сахаром</t>
  </si>
  <si>
    <t>Кондитерские изделия</t>
  </si>
  <si>
    <t>134/16</t>
  </si>
  <si>
    <t>конд.изд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</si>
  <si>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</si>
  <si>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</si>
  <si>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</si>
  <si>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</si>
  <si>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</si>
  <si>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</si>
  <si>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</si>
  <si>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</si>
  <si>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</si>
  <si>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</si>
  <si>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</si>
  <si>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</si>
  <si>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</si>
  <si>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</si>
  <si>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</si>
  <si>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 xml:space="preserve">Овощи соленые/свежие  </t>
  </si>
  <si>
    <t>Тефтели 2-й вариант с соусом 759/13</t>
  </si>
  <si>
    <t>закуска</t>
  </si>
  <si>
    <t>53/15</t>
  </si>
  <si>
    <t>Свекла отварная с растительным маслом и  зеленым горошком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</si>
  <si>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</si>
  <si>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</si>
  <si>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</si>
  <si>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</si>
  <si>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45,47/11</t>
  </si>
  <si>
    <t>289/11</t>
  </si>
  <si>
    <t>Рагу из птицы</t>
  </si>
  <si>
    <t>349/11</t>
  </si>
  <si>
    <t>Компот из смеси сухофруктов</t>
  </si>
  <si>
    <t>14/11</t>
  </si>
  <si>
    <t>Масло сливочное</t>
  </si>
  <si>
    <t>101/11</t>
  </si>
  <si>
    <t>Суп картофельный с  крупой</t>
  </si>
  <si>
    <t>гор.блюдо</t>
  </si>
  <si>
    <t>120/11</t>
  </si>
  <si>
    <t>Суп молочный с макаронными изд</t>
  </si>
  <si>
    <t>фрукты</t>
  </si>
  <si>
    <t>338/11</t>
  </si>
  <si>
    <t xml:space="preserve">Фрукты свежие </t>
  </si>
  <si>
    <t>103/11</t>
  </si>
  <si>
    <t>Суп картофельный с макарон. изд</t>
  </si>
  <si>
    <t>268/11</t>
  </si>
  <si>
    <t>Котлеты, биточки, шницели с соусом 759/13</t>
  </si>
  <si>
    <t>302/11</t>
  </si>
  <si>
    <t>Каша  рассыпчатая (рисовая или гречневая)</t>
  </si>
  <si>
    <t>278/11</t>
  </si>
  <si>
    <t>Каша рассыпчатая ( гречневая или рисовая)</t>
  </si>
  <si>
    <t>Овощи соленые/свежие</t>
  </si>
  <si>
    <t>Чай с  лимоном</t>
  </si>
  <si>
    <t>1813/11</t>
  </si>
  <si>
    <t xml:space="preserve">Чай с сахаром 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</si>
  <si>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</si>
  <si>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</si>
  <si>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</si>
  <si>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</si>
  <si>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</si>
  <si>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</si>
  <si>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96/11</t>
  </si>
  <si>
    <t xml:space="preserve">Рассольник "Ленинградский" </t>
  </si>
  <si>
    <t xml:space="preserve">Икра кабачковая </t>
  </si>
  <si>
    <t>Салат из свежей или кваш капусты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</si>
  <si>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</si>
  <si>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 xml:space="preserve"> Свекла отварная </t>
  </si>
  <si>
    <t>Каша  рассыпчатая (гречневая  или рисовая)</t>
  </si>
  <si>
    <t xml:space="preserve">Каша жидкая молочная </t>
  </si>
  <si>
    <t>МБОУ СОШ №25 им. П.К.Каледина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</si>
</sst>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0" fontId="1" fillId="4" borderId="15" xfId="0" applyFont="1" applyFill="1" applyBorder="1"/>
    <xf numFmtId="0" fontId="1" fillId="4" borderId="4" xfId="0" applyFont="1" applyFill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4" borderId="14" xfId="0" applyFont="1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0" fontId="4" fillId="2" borderId="1" xfId="0" applyFont="1" applyFill="1" applyBorder="1" applyProtection="1">
      <protection locked="0"/>
    </xf>
    <xf numFmtId="164" fontId="4" fillId="0" borderId="7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1" fillId="4" borderId="1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4" fillId="4" borderId="10" xfId="0" applyFont="1" applyFill="1" applyBorder="1"/>
    <xf numFmtId="0" fontId="4" fillId="4" borderId="12" xfId="0" applyFont="1" applyFill="1" applyBorder="1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3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1" fillId="4" borderId="4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49" fontId="1" fillId="4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/>
    <xf numFmtId="2" fontId="2" fillId="0" borderId="4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49" fontId="0" fillId="4" borderId="4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4" borderId="16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wrapText="1"/>
    </xf>
    <xf numFmtId="2" fontId="3" fillId="0" borderId="9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49" fontId="3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9" xfId="0" applyNumberFormat="1" applyFont="1" applyFill="1" applyBorder="1" applyAlignment="1" applyProtection="1">
      <alignment horizontal="center" wrapText="1"/>
      <protection locked="0"/>
    </xf>
    <xf numFmtId="2" fontId="2" fillId="4" borderId="4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/>
    <xf numFmtId="0" fontId="1" fillId="4" borderId="26" xfId="0" applyFont="1" applyFill="1" applyBorder="1"/>
    <xf numFmtId="0" fontId="1" fillId="4" borderId="25" xfId="0" applyFont="1" applyFill="1" applyBorder="1"/>
    <xf numFmtId="164" fontId="4" fillId="4" borderId="14" xfId="0" applyNumberFormat="1" applyFont="1" applyFill="1" applyBorder="1" applyAlignment="1">
      <alignment horizontal="center" wrapText="1"/>
    </xf>
    <xf numFmtId="164" fontId="4" fillId="4" borderId="7" xfId="0" applyNumberFormat="1" applyFont="1" applyFill="1" applyBorder="1" applyAlignment="1" applyProtection="1">
      <alignment horizontal="center"/>
      <protection locked="0"/>
    </xf>
    <xf numFmtId="2" fontId="1" fillId="4" borderId="24" xfId="0" applyNumberFormat="1" applyFont="1" applyFill="1" applyBorder="1" applyAlignment="1">
      <alignment horizontal="center" wrapText="1"/>
    </xf>
    <xf numFmtId="0" fontId="1" fillId="0" borderId="7" xfId="0" applyFont="1" applyBorder="1"/>
    <xf numFmtId="1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Alignment="1" applyProtection="1">
      <alignment horizontal="center"/>
      <protection locked="0"/>
    </xf>
    <xf numFmtId="164" fontId="4" fillId="0" borderId="7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4" fillId="4" borderId="4" xfId="0" applyNumberFormat="1" applyFont="1" applyFill="1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1" fontId="1" fillId="0" borderId="13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/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Protection="1">
      <protection locked="0"/>
    </xf>
    <xf numFmtId="1" fontId="1" fillId="0" borderId="12" xfId="0" applyNumberFormat="1" applyFont="1" applyBorder="1" applyProtection="1">
      <protection locked="0"/>
    </xf>
    <xf numFmtId="0" fontId="2" fillId="0" borderId="4" xfId="0" applyFont="1" applyBorder="1" applyAlignment="1">
      <alignment horizontal="left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14" xfId="0" applyFont="1" applyBorder="1" applyAlignment="1">
      <alignment wrapText="1"/>
    </xf>
    <xf numFmtId="2" fontId="1" fillId="0" borderId="14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2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Protection="1">
      <protection locked="0"/>
    </xf>
    <xf numFmtId="0" fontId="1" fillId="0" borderId="12" xfId="0" applyFont="1" applyBorder="1" applyProtection="1">
      <protection locked="0"/>
    </xf>
    <xf numFmtId="2" fontId="1" fillId="0" borderId="11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2" fontId="1" fillId="0" borderId="7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/>
    </xf>
    <xf numFmtId="1" fontId="2" fillId="0" borderId="4" xfId="0" applyNumberFormat="1" applyFont="1" applyBorder="1" applyProtection="1">
      <protection locked="0"/>
    </xf>
    <xf numFmtId="1" fontId="2" fillId="0" borderId="11" xfId="0" applyNumberFormat="1" applyFont="1" applyBorder="1" applyProtection="1">
      <protection locked="0"/>
    </xf>
    <xf numFmtId="1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1" fillId="4" borderId="9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2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 applyProtection="1">
      <alignment horizontal="center"/>
      <protection locked="0"/>
    </xf>
    <xf numFmtId="2" fontId="4" fillId="0" borderId="21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4" fillId="4" borderId="14" xfId="0" applyNumberFormat="1" applyFont="1" applyFill="1" applyBorder="1" applyAlignment="1">
      <alignment horizontal="center" wrapText="1"/>
    </xf>
    <xf numFmtId="2" fontId="4" fillId="4" borderId="24" xfId="0" applyNumberFormat="1" applyFont="1" applyFill="1" applyBorder="1" applyAlignment="1">
      <alignment horizontal="center" wrapText="1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>
      <alignment horizontal="center" wrapText="1"/>
    </xf>
    <xf numFmtId="2" fontId="4" fillId="4" borderId="11" xfId="0" applyNumberFormat="1" applyFont="1" applyFill="1" applyBorder="1" applyAlignment="1">
      <alignment horizontal="center" wrapText="1"/>
    </xf>
    <xf numFmtId="2" fontId="1" fillId="0" borderId="0" xfId="0" applyNumberFormat="1" applyFont="1"/>
    <xf numFmtId="0" fontId="1" fillId="4" borderId="27" xfId="0" applyFont="1" applyFill="1" applyBorder="1" applyAlignment="1">
      <alignment horizontal="center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2" fontId="8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zoomScaleNormal="100" workbookViewId="0">
      <selection activeCell="B1" sqref="B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45747</v>
      </c>
    </row>
    <row r="2" spans="1:13" ht="14.4" thickBot="1" x14ac:dyDescent="0.3"/>
    <row r="3" spans="1:13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214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3" ht="28.2" x14ac:dyDescent="0.3">
      <c r="A4" s="9" t="s">
        <v>13</v>
      </c>
      <c r="B4" s="11" t="s">
        <v>18</v>
      </c>
      <c r="C4" s="69" t="s">
        <v>34</v>
      </c>
      <c r="D4" s="143" t="s">
        <v>35</v>
      </c>
      <c r="E4" s="84">
        <v>205</v>
      </c>
      <c r="F4" s="153">
        <v>37.840000000000003</v>
      </c>
      <c r="G4" s="38">
        <v>167.9</v>
      </c>
      <c r="H4" s="38">
        <v>4.72</v>
      </c>
      <c r="I4" s="38">
        <v>6.97</v>
      </c>
      <c r="J4" s="38">
        <v>21.32</v>
      </c>
    </row>
    <row r="5" spans="1:13" ht="15.6" x14ac:dyDescent="0.3">
      <c r="A5" s="9"/>
      <c r="B5" s="11" t="s">
        <v>36</v>
      </c>
      <c r="C5" s="13" t="s">
        <v>37</v>
      </c>
      <c r="D5" s="129" t="s">
        <v>38</v>
      </c>
      <c r="E5" s="141">
        <v>10</v>
      </c>
      <c r="F5" s="138">
        <v>22</v>
      </c>
      <c r="G5" s="39">
        <v>36</v>
      </c>
      <c r="H5" s="39">
        <v>2.3199999999999998</v>
      </c>
      <c r="I5" s="39">
        <v>2.95</v>
      </c>
      <c r="J5" s="39">
        <v>0</v>
      </c>
    </row>
    <row r="6" spans="1:13" ht="15.6" x14ac:dyDescent="0.3">
      <c r="A6" s="9"/>
      <c r="B6" s="10" t="s">
        <v>39</v>
      </c>
      <c r="C6" s="13" t="s">
        <v>40</v>
      </c>
      <c r="D6" s="129" t="s">
        <v>41</v>
      </c>
      <c r="E6" s="141">
        <v>200</v>
      </c>
      <c r="F6" s="138">
        <v>6.27</v>
      </c>
      <c r="G6" s="39">
        <v>41.6</v>
      </c>
      <c r="H6" s="39">
        <v>0.6</v>
      </c>
      <c r="I6" s="39">
        <v>0.03</v>
      </c>
      <c r="J6" s="39">
        <v>9.8699999999999992</v>
      </c>
    </row>
    <row r="7" spans="1:13" ht="15.6" x14ac:dyDescent="0.3">
      <c r="A7" s="9"/>
      <c r="B7" s="10" t="s">
        <v>21</v>
      </c>
      <c r="C7" s="13" t="s">
        <v>14</v>
      </c>
      <c r="D7" s="129" t="s">
        <v>15</v>
      </c>
      <c r="E7" s="31">
        <v>45</v>
      </c>
      <c r="F7" s="35">
        <v>2.52</v>
      </c>
      <c r="G7" s="39">
        <v>105.21</v>
      </c>
      <c r="H7" s="39">
        <v>3.56</v>
      </c>
      <c r="I7" s="39">
        <v>0.45</v>
      </c>
      <c r="J7" s="39">
        <v>21.71</v>
      </c>
    </row>
    <row r="8" spans="1:13" ht="15.6" x14ac:dyDescent="0.3">
      <c r="A8" s="108"/>
      <c r="B8" s="10" t="s">
        <v>22</v>
      </c>
      <c r="C8" s="13" t="s">
        <v>14</v>
      </c>
      <c r="D8" s="129" t="s">
        <v>23</v>
      </c>
      <c r="E8" s="141">
        <v>24</v>
      </c>
      <c r="F8" s="146">
        <v>1.4</v>
      </c>
      <c r="G8" s="39">
        <v>51.2</v>
      </c>
      <c r="H8" s="39">
        <v>1.76</v>
      </c>
      <c r="I8" s="39">
        <v>0.32</v>
      </c>
      <c r="J8" s="39">
        <v>10.4</v>
      </c>
    </row>
    <row r="9" spans="1:13" ht="16.2" thickBot="1" x14ac:dyDescent="0.35">
      <c r="A9" s="109"/>
      <c r="B9" s="11" t="s">
        <v>33</v>
      </c>
      <c r="C9" s="13" t="s">
        <v>14</v>
      </c>
      <c r="D9" s="24" t="s">
        <v>31</v>
      </c>
      <c r="E9" s="141">
        <v>20</v>
      </c>
      <c r="F9" s="153">
        <v>13</v>
      </c>
      <c r="G9" s="39">
        <v>62.9</v>
      </c>
      <c r="H9" s="39">
        <v>1.7</v>
      </c>
      <c r="I9" s="39">
        <v>6.8</v>
      </c>
      <c r="J9" s="39">
        <v>13.4</v>
      </c>
    </row>
    <row r="10" spans="1:13" ht="15.6" x14ac:dyDescent="0.3">
      <c r="A10" s="7"/>
      <c r="B10" s="8"/>
      <c r="C10" s="14"/>
      <c r="D10" s="130"/>
      <c r="E10" s="165">
        <f>SUM(E4:E9)</f>
        <v>504</v>
      </c>
      <c r="F10" s="215">
        <f t="shared" ref="F10" si="0">SUM(F4:F9)</f>
        <v>83.03</v>
      </c>
      <c r="G10" s="216">
        <f>SUM(G4:G9)</f>
        <v>464.80999999999995</v>
      </c>
      <c r="H10" s="216">
        <f>SUM(H4:H9)</f>
        <v>14.659999999999998</v>
      </c>
      <c r="I10" s="216">
        <f>SUM(I4:I9)</f>
        <v>17.52</v>
      </c>
      <c r="J10" s="216">
        <f>SUM(J4:J9)</f>
        <v>76.7</v>
      </c>
    </row>
    <row r="11" spans="1:13" x14ac:dyDescent="0.25">
      <c r="A11" s="9"/>
      <c r="B11" s="16"/>
      <c r="C11" s="16"/>
      <c r="D11" s="131"/>
      <c r="E11" s="166"/>
      <c r="F11" s="146"/>
      <c r="G11" s="166"/>
      <c r="H11" s="166"/>
      <c r="I11" s="166"/>
      <c r="J11" s="167"/>
      <c r="M11" s="213"/>
    </row>
    <row r="12" spans="1:13" ht="14.4" thickBot="1" x14ac:dyDescent="0.3">
      <c r="A12" s="12"/>
      <c r="B12" s="18"/>
      <c r="C12" s="18"/>
      <c r="D12" s="132"/>
      <c r="E12" s="168"/>
      <c r="F12" s="169"/>
      <c r="G12" s="168"/>
      <c r="H12" s="168"/>
      <c r="I12" s="168"/>
      <c r="J12" s="170"/>
    </row>
    <row r="13" spans="1:13" ht="15.6" x14ac:dyDescent="0.25">
      <c r="A13" s="9" t="s">
        <v>16</v>
      </c>
      <c r="B13" s="10" t="s">
        <v>17</v>
      </c>
      <c r="C13" s="42" t="s">
        <v>42</v>
      </c>
      <c r="D13" s="22" t="s">
        <v>43</v>
      </c>
      <c r="E13" s="144">
        <v>200</v>
      </c>
      <c r="F13" s="171">
        <v>13.01</v>
      </c>
      <c r="G13" s="43">
        <v>138.6</v>
      </c>
      <c r="H13" s="43">
        <v>7.39</v>
      </c>
      <c r="I13" s="43">
        <v>8.2200000000000006</v>
      </c>
      <c r="J13" s="106">
        <v>19.23</v>
      </c>
    </row>
    <row r="14" spans="1:13" ht="41.4" x14ac:dyDescent="0.25">
      <c r="A14" s="9"/>
      <c r="B14" s="44" t="s">
        <v>18</v>
      </c>
      <c r="C14" s="37" t="s">
        <v>44</v>
      </c>
      <c r="D14" s="164" t="s">
        <v>45</v>
      </c>
      <c r="E14" s="37">
        <v>90</v>
      </c>
      <c r="F14" s="146">
        <v>41.77</v>
      </c>
      <c r="G14" s="43">
        <v>274.10000000000002</v>
      </c>
      <c r="H14" s="43">
        <v>7.46</v>
      </c>
      <c r="I14" s="43">
        <v>9.49</v>
      </c>
      <c r="J14" s="106">
        <v>10.7</v>
      </c>
    </row>
    <row r="15" spans="1:13" ht="27.6" x14ac:dyDescent="0.25">
      <c r="A15" s="9"/>
      <c r="B15" s="45" t="s">
        <v>46</v>
      </c>
      <c r="C15" s="46" t="s">
        <v>47</v>
      </c>
      <c r="D15" s="147" t="s">
        <v>48</v>
      </c>
      <c r="E15" s="133">
        <v>150</v>
      </c>
      <c r="F15" s="142">
        <v>10.9</v>
      </c>
      <c r="G15" s="150">
        <f>210.11+13.2</f>
        <v>223.31</v>
      </c>
      <c r="H15" s="150">
        <f>5.67+0.02</f>
        <v>5.6899999999999995</v>
      </c>
      <c r="I15" s="150">
        <f>5.42+1.5</f>
        <v>6.92</v>
      </c>
      <c r="J15" s="151">
        <f>36.67+0.03</f>
        <v>36.700000000000003</v>
      </c>
    </row>
    <row r="16" spans="1:13" ht="15.6" x14ac:dyDescent="0.25">
      <c r="A16" s="9"/>
      <c r="B16" s="152" t="s">
        <v>51</v>
      </c>
      <c r="C16" s="13" t="s">
        <v>26</v>
      </c>
      <c r="D16" s="129" t="s">
        <v>49</v>
      </c>
      <c r="E16" s="141">
        <v>60</v>
      </c>
      <c r="F16" s="138">
        <v>12.48</v>
      </c>
      <c r="G16" s="150">
        <v>8.4600000000000009</v>
      </c>
      <c r="H16" s="150">
        <v>0.48</v>
      </c>
      <c r="I16" s="150">
        <v>0.06</v>
      </c>
      <c r="J16" s="151">
        <v>4.0199999999999996</v>
      </c>
    </row>
    <row r="17" spans="1:10" ht="15.6" x14ac:dyDescent="0.25">
      <c r="A17" s="9"/>
      <c r="B17" s="10" t="s">
        <v>39</v>
      </c>
      <c r="C17" s="13" t="s">
        <v>29</v>
      </c>
      <c r="D17" s="129" t="s">
        <v>30</v>
      </c>
      <c r="E17" s="141">
        <v>180</v>
      </c>
      <c r="F17" s="146">
        <v>2.4</v>
      </c>
      <c r="G17" s="150">
        <v>36</v>
      </c>
      <c r="H17" s="150">
        <v>0.48</v>
      </c>
      <c r="I17" s="150">
        <v>0.02</v>
      </c>
      <c r="J17" s="151">
        <v>8.52</v>
      </c>
    </row>
    <row r="18" spans="1:10" ht="15.6" x14ac:dyDescent="0.25">
      <c r="A18" s="9"/>
      <c r="B18" s="10" t="s">
        <v>21</v>
      </c>
      <c r="C18" s="13" t="s">
        <v>14</v>
      </c>
      <c r="D18" s="129" t="s">
        <v>24</v>
      </c>
      <c r="E18" s="141">
        <v>24</v>
      </c>
      <c r="F18" s="146">
        <v>1.04</v>
      </c>
      <c r="G18" s="150">
        <v>56.11</v>
      </c>
      <c r="H18" s="150">
        <v>1.2</v>
      </c>
      <c r="I18" s="150">
        <v>0.34</v>
      </c>
      <c r="J18" s="151">
        <v>11.06</v>
      </c>
    </row>
    <row r="19" spans="1:10" ht="15.6" x14ac:dyDescent="0.25">
      <c r="A19" s="9"/>
      <c r="B19" s="10" t="s">
        <v>22</v>
      </c>
      <c r="C19" s="13" t="s">
        <v>14</v>
      </c>
      <c r="D19" s="129" t="s">
        <v>23</v>
      </c>
      <c r="E19" s="141">
        <v>24</v>
      </c>
      <c r="F19" s="146">
        <v>1.4</v>
      </c>
      <c r="G19" s="150">
        <v>51.2</v>
      </c>
      <c r="H19" s="150">
        <v>1.76</v>
      </c>
      <c r="I19" s="150">
        <v>0.32</v>
      </c>
      <c r="J19" s="151">
        <v>10.4</v>
      </c>
    </row>
    <row r="20" spans="1:10" x14ac:dyDescent="0.25">
      <c r="A20" s="9"/>
      <c r="B20" s="23"/>
      <c r="C20" s="47"/>
      <c r="D20" s="143"/>
      <c r="E20" s="172">
        <f>SUM(E13:E19)</f>
        <v>728</v>
      </c>
      <c r="F20" s="172">
        <f t="shared" ref="F20:J20" si="1">SUM(F13:F19)</f>
        <v>83.000000000000028</v>
      </c>
      <c r="G20" s="195">
        <f t="shared" si="1"/>
        <v>787.78000000000009</v>
      </c>
      <c r="H20" s="195">
        <f t="shared" si="1"/>
        <v>24.46</v>
      </c>
      <c r="I20" s="195">
        <f t="shared" si="1"/>
        <v>25.37</v>
      </c>
      <c r="J20" s="196">
        <f t="shared" si="1"/>
        <v>100.63</v>
      </c>
    </row>
    <row r="21" spans="1:10" s="55" customFormat="1" ht="14.4" thickBot="1" x14ac:dyDescent="0.3">
      <c r="A21" s="49"/>
      <c r="B21" s="50"/>
      <c r="C21" s="50"/>
      <c r="D21" s="51"/>
      <c r="E21" s="52"/>
      <c r="F21" s="53"/>
      <c r="G21" s="53"/>
      <c r="H21" s="53"/>
      <c r="I21" s="53"/>
      <c r="J21" s="54"/>
    </row>
  </sheetData>
  <pageMargins left="0.7" right="0.7" top="0.75" bottom="0.75" header="0.3" footer="0.3"/>
  <pageSetup paperSize="9" scale="9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2"/>
  <sheetViews>
    <sheetView tabSelected="1" zoomScaleNormal="100" workbookViewId="0">
      <selection activeCell="M7" sqref="M7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45758</v>
      </c>
    </row>
    <row r="2" spans="1:10" ht="14.4" thickBot="1" x14ac:dyDescent="0.3"/>
    <row r="3" spans="1:10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14.4" thickBot="1" x14ac:dyDescent="0.3">
      <c r="A4" s="98"/>
      <c r="B4" s="73"/>
      <c r="C4" s="73"/>
      <c r="D4" s="73"/>
      <c r="E4" s="73"/>
      <c r="F4" s="73"/>
      <c r="G4" s="73"/>
      <c r="H4" s="73"/>
      <c r="I4" s="73"/>
      <c r="J4" s="74"/>
    </row>
    <row r="5" spans="1:10" ht="15.6" x14ac:dyDescent="0.3">
      <c r="A5" s="223" t="s">
        <v>13</v>
      </c>
      <c r="B5" s="11" t="s">
        <v>18</v>
      </c>
      <c r="C5" s="97" t="s">
        <v>19</v>
      </c>
      <c r="D5" s="48" t="s">
        <v>20</v>
      </c>
      <c r="E5" s="65">
        <v>200</v>
      </c>
      <c r="F5" s="71">
        <v>51.53</v>
      </c>
      <c r="G5" s="38">
        <v>305</v>
      </c>
      <c r="H5" s="38">
        <v>13.95</v>
      </c>
      <c r="I5" s="38">
        <v>12.47</v>
      </c>
      <c r="J5" s="38">
        <v>35.729999999999997</v>
      </c>
    </row>
    <row r="6" spans="1:10" ht="15.6" x14ac:dyDescent="0.3">
      <c r="A6" s="223"/>
      <c r="B6" s="11" t="s">
        <v>51</v>
      </c>
      <c r="C6" s="13" t="s">
        <v>58</v>
      </c>
      <c r="D6" s="63" t="s">
        <v>94</v>
      </c>
      <c r="E6" s="37">
        <v>60</v>
      </c>
      <c r="F6" s="32">
        <v>10</v>
      </c>
      <c r="G6" s="38">
        <v>64</v>
      </c>
      <c r="H6" s="38">
        <v>1.02</v>
      </c>
      <c r="I6" s="38">
        <v>2</v>
      </c>
      <c r="J6" s="38">
        <v>15.07</v>
      </c>
    </row>
    <row r="7" spans="1:10" ht="15.6" x14ac:dyDescent="0.3">
      <c r="A7" s="223"/>
      <c r="B7" s="10" t="s">
        <v>28</v>
      </c>
      <c r="C7" s="13" t="s">
        <v>29</v>
      </c>
      <c r="D7" s="129" t="s">
        <v>84</v>
      </c>
      <c r="E7" s="31">
        <v>200</v>
      </c>
      <c r="F7" s="32">
        <v>3.4</v>
      </c>
      <c r="G7" s="185">
        <v>40</v>
      </c>
      <c r="H7" s="185">
        <v>0.53</v>
      </c>
      <c r="I7" s="185">
        <v>0.02</v>
      </c>
      <c r="J7" s="185">
        <v>9.4700000000000006</v>
      </c>
    </row>
    <row r="8" spans="1:10" ht="15.6" x14ac:dyDescent="0.3">
      <c r="A8" s="223"/>
      <c r="B8" s="10" t="s">
        <v>21</v>
      </c>
      <c r="C8" s="13" t="s">
        <v>14</v>
      </c>
      <c r="D8" s="21" t="s">
        <v>15</v>
      </c>
      <c r="E8" s="31">
        <v>29</v>
      </c>
      <c r="F8" s="32">
        <v>1.66</v>
      </c>
      <c r="G8" s="39">
        <v>69.989999999999995</v>
      </c>
      <c r="H8" s="39">
        <v>2.34</v>
      </c>
      <c r="I8" s="39">
        <v>0.28000000000000003</v>
      </c>
      <c r="J8" s="39">
        <v>14.45</v>
      </c>
    </row>
    <row r="9" spans="1:10" ht="15.6" x14ac:dyDescent="0.3">
      <c r="A9" s="223"/>
      <c r="B9" s="10" t="s">
        <v>22</v>
      </c>
      <c r="C9" s="37" t="s">
        <v>14</v>
      </c>
      <c r="D9" s="22" t="s">
        <v>23</v>
      </c>
      <c r="E9" s="37">
        <v>16</v>
      </c>
      <c r="F9" s="81">
        <v>0.91</v>
      </c>
      <c r="G9" s="39">
        <v>34.130000000000003</v>
      </c>
      <c r="H9" s="39">
        <v>1.17</v>
      </c>
      <c r="I9" s="39">
        <v>0.21</v>
      </c>
      <c r="J9" s="39">
        <v>6.93</v>
      </c>
    </row>
    <row r="10" spans="1:10" ht="15" thickBot="1" x14ac:dyDescent="0.35">
      <c r="A10" s="224"/>
      <c r="B10" s="11" t="s">
        <v>36</v>
      </c>
      <c r="C10" s="64" t="s">
        <v>63</v>
      </c>
      <c r="D10" s="48" t="s">
        <v>64</v>
      </c>
      <c r="E10" s="65">
        <v>10</v>
      </c>
      <c r="F10" s="82">
        <v>15.5</v>
      </c>
      <c r="G10" s="30">
        <v>66</v>
      </c>
      <c r="H10" s="32">
        <v>0.1</v>
      </c>
      <c r="I10" s="32">
        <v>4.2</v>
      </c>
      <c r="J10" s="32">
        <v>0.13</v>
      </c>
    </row>
    <row r="11" spans="1:10" ht="15.6" x14ac:dyDescent="0.3">
      <c r="A11" s="7"/>
      <c r="B11" s="8"/>
      <c r="C11" s="14"/>
      <c r="D11" s="15"/>
      <c r="E11" s="111">
        <f>SUM(E5:E10)</f>
        <v>515</v>
      </c>
      <c r="F11" s="210">
        <f t="shared" ref="F11" si="0">SUM(F5:F10)</f>
        <v>83</v>
      </c>
      <c r="G11" s="216">
        <f>SUM(G5:G10)</f>
        <v>579.12</v>
      </c>
      <c r="H11" s="216">
        <f>SUM(H5:H10)</f>
        <v>19.11</v>
      </c>
      <c r="I11" s="216">
        <f>SUM(I5:I10)</f>
        <v>19.18</v>
      </c>
      <c r="J11" s="216">
        <f>SUM(J5:J10)</f>
        <v>81.78</v>
      </c>
    </row>
    <row r="12" spans="1:10" x14ac:dyDescent="0.25">
      <c r="A12" s="9"/>
      <c r="B12" s="16"/>
      <c r="C12" s="16"/>
      <c r="D12" s="17"/>
      <c r="E12" s="114"/>
      <c r="F12" s="78"/>
      <c r="G12" s="114"/>
      <c r="H12" s="114"/>
      <c r="I12" s="114"/>
      <c r="J12" s="115"/>
    </row>
    <row r="13" spans="1:10" ht="14.4" thickBot="1" x14ac:dyDescent="0.3">
      <c r="A13" s="12"/>
      <c r="B13" s="18"/>
      <c r="C13" s="18"/>
      <c r="D13" s="19"/>
      <c r="E13" s="116"/>
      <c r="F13" s="79"/>
      <c r="G13" s="116"/>
      <c r="H13" s="116"/>
      <c r="I13" s="116"/>
      <c r="J13" s="117"/>
    </row>
    <row r="14" spans="1:10" x14ac:dyDescent="0.25">
      <c r="A14" s="9" t="s">
        <v>16</v>
      </c>
      <c r="B14" s="10" t="s">
        <v>17</v>
      </c>
      <c r="C14" s="13" t="s">
        <v>54</v>
      </c>
      <c r="D14" s="22" t="s">
        <v>55</v>
      </c>
      <c r="E14" s="37">
        <v>200</v>
      </c>
      <c r="F14" s="83">
        <v>9.1999999999999993</v>
      </c>
      <c r="G14" s="83">
        <v>132</v>
      </c>
      <c r="H14" s="83">
        <v>3.61</v>
      </c>
      <c r="I14" s="83">
        <v>7.39</v>
      </c>
      <c r="J14" s="103">
        <v>14</v>
      </c>
    </row>
    <row r="15" spans="1:10" x14ac:dyDescent="0.25">
      <c r="A15" s="9"/>
      <c r="B15" s="10" t="s">
        <v>18</v>
      </c>
      <c r="C15" s="13" t="s">
        <v>19</v>
      </c>
      <c r="D15" s="10" t="s">
        <v>20</v>
      </c>
      <c r="E15" s="25">
        <v>200</v>
      </c>
      <c r="F15" s="86">
        <v>51.53</v>
      </c>
      <c r="G15" s="30">
        <v>305</v>
      </c>
      <c r="H15" s="30">
        <v>13.95</v>
      </c>
      <c r="I15" s="30">
        <v>12.47</v>
      </c>
      <c r="J15" s="104">
        <v>35.729999999999997</v>
      </c>
    </row>
    <row r="16" spans="1:10" x14ac:dyDescent="0.25">
      <c r="A16" s="9"/>
      <c r="B16" s="11" t="s">
        <v>51</v>
      </c>
      <c r="C16" s="13" t="s">
        <v>58</v>
      </c>
      <c r="D16" s="21" t="s">
        <v>95</v>
      </c>
      <c r="E16" s="25">
        <v>60</v>
      </c>
      <c r="F16" s="81">
        <v>10</v>
      </c>
      <c r="G16" s="86">
        <v>64</v>
      </c>
      <c r="H16" s="86">
        <v>1.02</v>
      </c>
      <c r="I16" s="86">
        <v>3</v>
      </c>
      <c r="J16" s="105">
        <v>15.07</v>
      </c>
    </row>
    <row r="17" spans="1:10" ht="15.6" x14ac:dyDescent="0.3">
      <c r="A17" s="9"/>
      <c r="B17" s="10" t="s">
        <v>28</v>
      </c>
      <c r="C17" s="13" t="s">
        <v>61</v>
      </c>
      <c r="D17" s="63" t="s">
        <v>62</v>
      </c>
      <c r="E17" s="37">
        <v>200</v>
      </c>
      <c r="F17" s="30">
        <v>9.92</v>
      </c>
      <c r="G17" s="30">
        <v>196.38</v>
      </c>
      <c r="H17" s="38">
        <v>1.1599999999999999</v>
      </c>
      <c r="I17" s="38">
        <v>0.3</v>
      </c>
      <c r="J17" s="100">
        <v>28</v>
      </c>
    </row>
    <row r="18" spans="1:10" ht="15.6" x14ac:dyDescent="0.3">
      <c r="A18" s="9"/>
      <c r="B18" s="10" t="s">
        <v>21</v>
      </c>
      <c r="C18" s="13" t="s">
        <v>14</v>
      </c>
      <c r="D18" s="21" t="s">
        <v>24</v>
      </c>
      <c r="E18" s="31">
        <v>20</v>
      </c>
      <c r="F18" s="81">
        <v>1</v>
      </c>
      <c r="G18" s="39">
        <v>62.34</v>
      </c>
      <c r="H18" s="39">
        <v>1.89</v>
      </c>
      <c r="I18" s="39">
        <v>0.23</v>
      </c>
      <c r="J18" s="101">
        <v>9.65</v>
      </c>
    </row>
    <row r="19" spans="1:10" ht="15.6" x14ac:dyDescent="0.3">
      <c r="A19" s="9"/>
      <c r="B19" s="10" t="s">
        <v>22</v>
      </c>
      <c r="C19" s="13" t="s">
        <v>14</v>
      </c>
      <c r="D19" s="21" t="s">
        <v>23</v>
      </c>
      <c r="E19" s="31">
        <v>23</v>
      </c>
      <c r="F19" s="81">
        <v>1.35</v>
      </c>
      <c r="G19" s="39">
        <v>51</v>
      </c>
      <c r="H19" s="39">
        <v>1.74</v>
      </c>
      <c r="I19" s="39">
        <v>0.3</v>
      </c>
      <c r="J19" s="101">
        <v>9.99</v>
      </c>
    </row>
    <row r="20" spans="1:10" x14ac:dyDescent="0.25">
      <c r="A20" s="9"/>
      <c r="B20" s="10"/>
      <c r="C20" s="13"/>
      <c r="D20" s="21"/>
      <c r="E20" s="120">
        <f>SUM(E14:E19)</f>
        <v>703</v>
      </c>
      <c r="F20" s="211">
        <f t="shared" ref="F20:J20" si="1">SUM(F14:F19)</f>
        <v>83</v>
      </c>
      <c r="G20" s="211">
        <f t="shared" si="1"/>
        <v>810.72</v>
      </c>
      <c r="H20" s="211">
        <f t="shared" si="1"/>
        <v>23.369999999999997</v>
      </c>
      <c r="I20" s="211">
        <f t="shared" si="1"/>
        <v>23.69</v>
      </c>
      <c r="J20" s="212">
        <f t="shared" si="1"/>
        <v>112.44</v>
      </c>
    </row>
    <row r="21" spans="1:10" x14ac:dyDescent="0.25">
      <c r="A21" s="9"/>
      <c r="B21" s="10"/>
      <c r="C21" s="13"/>
      <c r="D21" s="21"/>
      <c r="E21" s="92"/>
      <c r="F21" s="87"/>
      <c r="G21" s="81"/>
      <c r="H21" s="81"/>
      <c r="I21" s="81"/>
      <c r="J21" s="93"/>
    </row>
    <row r="22" spans="1:10" ht="14.4" thickBot="1" x14ac:dyDescent="0.3">
      <c r="A22" s="49"/>
      <c r="B22" s="50"/>
      <c r="C22" s="50"/>
      <c r="D22" s="51"/>
      <c r="E22" s="52"/>
      <c r="F22" s="53"/>
      <c r="G22" s="53"/>
      <c r="H22" s="53"/>
      <c r="I22" s="53"/>
      <c r="J22" s="54"/>
    </row>
  </sheetData>
  <mergeCells count="1">
    <mergeCell ref="A5:A10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zoomScaleNormal="100" workbookViewId="0">
      <selection activeCell="L9" sqref="L8:L9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8.218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45748</v>
      </c>
    </row>
    <row r="2" spans="1:10" ht="14.4" thickBot="1" x14ac:dyDescent="0.3"/>
    <row r="3" spans="1:10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15.6" x14ac:dyDescent="0.25">
      <c r="A4" s="9" t="s">
        <v>13</v>
      </c>
      <c r="B4" s="57" t="s">
        <v>18</v>
      </c>
      <c r="C4" s="94" t="s">
        <v>44</v>
      </c>
      <c r="D4" s="95" t="s">
        <v>50</v>
      </c>
      <c r="E4" s="94">
        <v>90</v>
      </c>
      <c r="F4" s="96">
        <v>41.77</v>
      </c>
      <c r="G4" s="43">
        <v>274.10000000000002</v>
      </c>
      <c r="H4" s="43">
        <v>7.46</v>
      </c>
      <c r="I4" s="43">
        <v>9.49</v>
      </c>
      <c r="J4" s="43">
        <v>10.7</v>
      </c>
    </row>
    <row r="5" spans="1:10" ht="27.6" x14ac:dyDescent="0.3">
      <c r="A5" s="9"/>
      <c r="B5" s="57" t="s">
        <v>46</v>
      </c>
      <c r="C5" s="58" t="s">
        <v>47</v>
      </c>
      <c r="D5" s="147" t="s">
        <v>48</v>
      </c>
      <c r="E5" s="133">
        <v>150</v>
      </c>
      <c r="F5" s="32">
        <v>10.9</v>
      </c>
      <c r="G5" s="38">
        <f>231.89+13.2</f>
        <v>245.08999999999997</v>
      </c>
      <c r="H5" s="38">
        <f>7.9+0.02</f>
        <v>7.92</v>
      </c>
      <c r="I5" s="38">
        <f>4.1+1.5</f>
        <v>5.6</v>
      </c>
      <c r="J5" s="38">
        <f>39.84+0.03</f>
        <v>39.870000000000005</v>
      </c>
    </row>
    <row r="6" spans="1:10" ht="28.2" x14ac:dyDescent="0.3">
      <c r="A6" s="9"/>
      <c r="B6" s="56" t="s">
        <v>51</v>
      </c>
      <c r="C6" s="58" t="s">
        <v>52</v>
      </c>
      <c r="D6" s="139" t="s">
        <v>53</v>
      </c>
      <c r="E6" s="133">
        <v>60</v>
      </c>
      <c r="F6" s="138">
        <v>24.34</v>
      </c>
      <c r="G6" s="39">
        <v>33.409999999999997</v>
      </c>
      <c r="H6" s="39">
        <v>0.55000000000000004</v>
      </c>
      <c r="I6" s="39">
        <v>3.8</v>
      </c>
      <c r="J6" s="39">
        <v>1.07</v>
      </c>
    </row>
    <row r="7" spans="1:10" ht="15.6" x14ac:dyDescent="0.3">
      <c r="A7" s="9"/>
      <c r="B7" s="56" t="s">
        <v>28</v>
      </c>
      <c r="C7" s="13" t="s">
        <v>29</v>
      </c>
      <c r="D7" s="129" t="s">
        <v>30</v>
      </c>
      <c r="E7" s="141">
        <v>200</v>
      </c>
      <c r="F7" s="153">
        <v>3.4</v>
      </c>
      <c r="G7" s="185">
        <v>40</v>
      </c>
      <c r="H7" s="185">
        <v>0.53</v>
      </c>
      <c r="I7" s="185">
        <v>0.02</v>
      </c>
      <c r="J7" s="185">
        <v>9.4700000000000006</v>
      </c>
    </row>
    <row r="8" spans="1:10" ht="15.6" x14ac:dyDescent="0.3">
      <c r="A8" s="9"/>
      <c r="B8" s="56" t="s">
        <v>21</v>
      </c>
      <c r="C8" s="13" t="s">
        <v>14</v>
      </c>
      <c r="D8" s="129" t="s">
        <v>15</v>
      </c>
      <c r="E8" s="141">
        <v>30</v>
      </c>
      <c r="F8" s="138">
        <v>1.68</v>
      </c>
      <c r="G8" s="39">
        <v>70.14</v>
      </c>
      <c r="H8" s="39">
        <v>2.37</v>
      </c>
      <c r="I8" s="39">
        <v>0.3</v>
      </c>
      <c r="J8" s="39">
        <v>14.48</v>
      </c>
    </row>
    <row r="9" spans="1:10" ht="16.2" thickBot="1" x14ac:dyDescent="0.35">
      <c r="A9" s="9"/>
      <c r="B9" s="56" t="s">
        <v>22</v>
      </c>
      <c r="C9" s="13" t="s">
        <v>14</v>
      </c>
      <c r="D9" s="129" t="s">
        <v>23</v>
      </c>
      <c r="E9" s="141">
        <v>16</v>
      </c>
      <c r="F9" s="153">
        <v>0.91</v>
      </c>
      <c r="G9" s="39">
        <v>34.130000000000003</v>
      </c>
      <c r="H9" s="39">
        <v>1.17</v>
      </c>
      <c r="I9" s="39">
        <v>0.21</v>
      </c>
      <c r="J9" s="39">
        <v>6.93</v>
      </c>
    </row>
    <row r="10" spans="1:10" ht="15.6" x14ac:dyDescent="0.3">
      <c r="A10" s="7"/>
      <c r="B10" s="8"/>
      <c r="C10" s="14"/>
      <c r="D10" s="130"/>
      <c r="E10" s="41">
        <f t="shared" ref="E10:F10" si="0">SUM(E4:E9)</f>
        <v>546</v>
      </c>
      <c r="F10" s="197">
        <f t="shared" si="0"/>
        <v>83.000000000000014</v>
      </c>
      <c r="G10" s="216">
        <f>SUM(G4:G9)</f>
        <v>696.87</v>
      </c>
      <c r="H10" s="216">
        <f>SUM(H4:H9)</f>
        <v>20</v>
      </c>
      <c r="I10" s="216">
        <f>SUM(I4:I9)</f>
        <v>19.420000000000002</v>
      </c>
      <c r="J10" s="216">
        <f>SUM(J4:J9)</f>
        <v>82.52000000000001</v>
      </c>
    </row>
    <row r="11" spans="1:10" x14ac:dyDescent="0.25">
      <c r="A11" s="9"/>
      <c r="B11" s="16"/>
      <c r="C11" s="16"/>
      <c r="D11" s="131"/>
      <c r="E11" s="123"/>
      <c r="F11" s="35"/>
      <c r="G11" s="123"/>
      <c r="H11" s="123"/>
      <c r="I11" s="123"/>
      <c r="J11" s="124"/>
    </row>
    <row r="12" spans="1:10" ht="14.4" thickBot="1" x14ac:dyDescent="0.3">
      <c r="A12" s="12"/>
      <c r="B12" s="18"/>
      <c r="C12" s="18"/>
      <c r="D12" s="132"/>
      <c r="E12" s="125"/>
      <c r="F12" s="36"/>
      <c r="G12" s="125"/>
      <c r="H12" s="125"/>
      <c r="I12" s="125"/>
      <c r="J12" s="126"/>
    </row>
    <row r="13" spans="1:10" ht="15.6" x14ac:dyDescent="0.25">
      <c r="A13" s="59" t="s">
        <v>16</v>
      </c>
      <c r="B13" s="10" t="s">
        <v>17</v>
      </c>
      <c r="C13" s="13" t="s">
        <v>54</v>
      </c>
      <c r="D13" s="22" t="s">
        <v>55</v>
      </c>
      <c r="E13" s="37">
        <v>200</v>
      </c>
      <c r="F13" s="60">
        <v>9.1999999999999993</v>
      </c>
      <c r="G13" s="43">
        <v>132</v>
      </c>
      <c r="H13" s="60">
        <v>1.61</v>
      </c>
      <c r="I13" s="43">
        <v>7.39</v>
      </c>
      <c r="J13" s="106">
        <v>14</v>
      </c>
    </row>
    <row r="14" spans="1:10" ht="27.6" x14ac:dyDescent="0.25">
      <c r="A14" s="20"/>
      <c r="B14" s="10" t="s">
        <v>18</v>
      </c>
      <c r="C14" s="13" t="s">
        <v>56</v>
      </c>
      <c r="D14" s="139" t="s">
        <v>57</v>
      </c>
      <c r="E14" s="133">
        <v>100</v>
      </c>
      <c r="F14" s="142">
        <v>43.67</v>
      </c>
      <c r="G14" s="157">
        <v>168.78</v>
      </c>
      <c r="H14" s="157">
        <v>12.8</v>
      </c>
      <c r="I14" s="157">
        <v>8.3800000000000008</v>
      </c>
      <c r="J14" s="181">
        <v>6.5</v>
      </c>
    </row>
    <row r="15" spans="1:10" ht="27.6" x14ac:dyDescent="0.3">
      <c r="A15" s="20"/>
      <c r="B15" s="10" t="s">
        <v>46</v>
      </c>
      <c r="C15" s="13" t="s">
        <v>47</v>
      </c>
      <c r="D15" s="147" t="s">
        <v>48</v>
      </c>
      <c r="E15" s="31">
        <v>150</v>
      </c>
      <c r="F15" s="32">
        <v>10.9</v>
      </c>
      <c r="G15" s="39">
        <v>223.31</v>
      </c>
      <c r="H15" s="39">
        <f>5.67+0.02</f>
        <v>5.6899999999999995</v>
      </c>
      <c r="I15" s="39">
        <f>5.42+1.5</f>
        <v>6.92</v>
      </c>
      <c r="J15" s="101">
        <f>36.67+0.03</f>
        <v>36.700000000000003</v>
      </c>
    </row>
    <row r="16" spans="1:10" ht="15.6" x14ac:dyDescent="0.3">
      <c r="A16" s="20"/>
      <c r="B16" s="11" t="s">
        <v>51</v>
      </c>
      <c r="C16" s="13" t="s">
        <v>58</v>
      </c>
      <c r="D16" s="129" t="s">
        <v>95</v>
      </c>
      <c r="E16" s="25">
        <v>60</v>
      </c>
      <c r="F16" s="32">
        <v>10</v>
      </c>
      <c r="G16" s="38">
        <v>64</v>
      </c>
      <c r="H16" s="38">
        <v>1.02</v>
      </c>
      <c r="I16" s="38">
        <v>3</v>
      </c>
      <c r="J16" s="100">
        <v>15.07</v>
      </c>
    </row>
    <row r="17" spans="1:10" ht="15.6" x14ac:dyDescent="0.3">
      <c r="A17" s="20"/>
      <c r="B17" s="24" t="s">
        <v>39</v>
      </c>
      <c r="C17" s="77" t="s">
        <v>40</v>
      </c>
      <c r="D17" s="129" t="s">
        <v>41</v>
      </c>
      <c r="E17" s="31">
        <v>180</v>
      </c>
      <c r="F17" s="32">
        <v>5.31</v>
      </c>
      <c r="G17" s="39">
        <v>37.44</v>
      </c>
      <c r="H17" s="39">
        <v>0.54</v>
      </c>
      <c r="I17" s="39">
        <v>0.02</v>
      </c>
      <c r="J17" s="101">
        <v>8.8800000000000008</v>
      </c>
    </row>
    <row r="18" spans="1:10" ht="15.6" x14ac:dyDescent="0.3">
      <c r="A18" s="20"/>
      <c r="B18" s="10" t="s">
        <v>21</v>
      </c>
      <c r="C18" s="13" t="s">
        <v>14</v>
      </c>
      <c r="D18" s="129" t="s">
        <v>24</v>
      </c>
      <c r="E18" s="31">
        <v>45</v>
      </c>
      <c r="F18" s="35">
        <v>2.52</v>
      </c>
      <c r="G18" s="39">
        <v>105.21</v>
      </c>
      <c r="H18" s="39">
        <v>3.56</v>
      </c>
      <c r="I18" s="39">
        <v>0.45</v>
      </c>
      <c r="J18" s="101">
        <v>21.71</v>
      </c>
    </row>
    <row r="19" spans="1:10" ht="15.6" x14ac:dyDescent="0.3">
      <c r="A19" s="20"/>
      <c r="B19" s="23" t="s">
        <v>22</v>
      </c>
      <c r="C19" s="47" t="s">
        <v>14</v>
      </c>
      <c r="D19" s="159" t="s">
        <v>23</v>
      </c>
      <c r="E19" s="62">
        <v>24</v>
      </c>
      <c r="F19" s="160">
        <v>1.4</v>
      </c>
      <c r="G19" s="161">
        <v>51.2</v>
      </c>
      <c r="H19" s="39">
        <v>1.76</v>
      </c>
      <c r="I19" s="39">
        <v>0.32</v>
      </c>
      <c r="J19" s="101">
        <v>10.4</v>
      </c>
    </row>
    <row r="20" spans="1:10" ht="14.4" thickBot="1" x14ac:dyDescent="0.3">
      <c r="A20" s="107"/>
      <c r="B20" s="27"/>
      <c r="C20" s="27"/>
      <c r="D20" s="27"/>
      <c r="E20" s="162">
        <f>SUM(E13:E19)</f>
        <v>759</v>
      </c>
      <c r="F20" s="162">
        <f t="shared" ref="F20:J20" si="1">SUM(F13:F19)</f>
        <v>83.000000000000014</v>
      </c>
      <c r="G20" s="162">
        <f t="shared" si="1"/>
        <v>781.94</v>
      </c>
      <c r="H20" s="162">
        <f t="shared" si="1"/>
        <v>26.98</v>
      </c>
      <c r="I20" s="162">
        <f t="shared" si="1"/>
        <v>26.479999999999997</v>
      </c>
      <c r="J20" s="163">
        <f t="shared" si="1"/>
        <v>113.26000000000002</v>
      </c>
    </row>
  </sheetData>
  <pageMargins left="0.7" right="0.7" top="0.75" bottom="0.75" header="0.3" footer="0.3"/>
  <pageSetup paperSize="9" scale="9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zoomScaleNormal="100" workbookViewId="0">
      <selection activeCell="K7" sqref="K7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45749</v>
      </c>
    </row>
    <row r="2" spans="1:10" ht="14.4" thickBot="1" x14ac:dyDescent="0.3"/>
    <row r="3" spans="1:10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x14ac:dyDescent="0.25">
      <c r="A4" s="9" t="s">
        <v>13</v>
      </c>
      <c r="B4" s="152" t="s">
        <v>18</v>
      </c>
      <c r="C4" s="69" t="s">
        <v>59</v>
      </c>
      <c r="D4" s="48" t="s">
        <v>60</v>
      </c>
      <c r="E4" s="70">
        <v>200</v>
      </c>
      <c r="F4" s="71">
        <v>49.01</v>
      </c>
      <c r="G4" s="217">
        <v>302</v>
      </c>
      <c r="H4" s="217">
        <v>15.97</v>
      </c>
      <c r="I4" s="217">
        <v>19.11</v>
      </c>
      <c r="J4" s="217">
        <v>28.57</v>
      </c>
    </row>
    <row r="5" spans="1:10" ht="15.6" x14ac:dyDescent="0.3">
      <c r="A5" s="9"/>
      <c r="B5" s="152" t="s">
        <v>51</v>
      </c>
      <c r="C5" s="13" t="s">
        <v>26</v>
      </c>
      <c r="D5" s="21" t="s">
        <v>27</v>
      </c>
      <c r="E5" s="31">
        <v>60</v>
      </c>
      <c r="F5" s="32">
        <v>12.48</v>
      </c>
      <c r="G5" s="39">
        <v>8.4600000000000009</v>
      </c>
      <c r="H5" s="39">
        <v>0.48</v>
      </c>
      <c r="I5" s="39">
        <v>0.06</v>
      </c>
      <c r="J5" s="39">
        <v>4.0199999999999996</v>
      </c>
    </row>
    <row r="6" spans="1:10" ht="15.6" x14ac:dyDescent="0.3">
      <c r="A6" s="9"/>
      <c r="B6" s="10" t="s">
        <v>28</v>
      </c>
      <c r="C6" s="13" t="s">
        <v>29</v>
      </c>
      <c r="D6" s="129" t="s">
        <v>84</v>
      </c>
      <c r="E6" s="31">
        <v>200</v>
      </c>
      <c r="F6" s="32">
        <v>3.4</v>
      </c>
      <c r="G6" s="185">
        <v>40</v>
      </c>
      <c r="H6" s="185">
        <v>0.53</v>
      </c>
      <c r="I6" s="185">
        <v>0.02</v>
      </c>
      <c r="J6" s="185">
        <v>9.4700000000000006</v>
      </c>
    </row>
    <row r="7" spans="1:10" ht="15.6" x14ac:dyDescent="0.3">
      <c r="A7" s="9"/>
      <c r="B7" s="24" t="s">
        <v>21</v>
      </c>
      <c r="C7" s="13" t="s">
        <v>14</v>
      </c>
      <c r="D7" s="21" t="s">
        <v>15</v>
      </c>
      <c r="E7" s="31">
        <v>30</v>
      </c>
      <c r="F7" s="33">
        <v>1.68</v>
      </c>
      <c r="G7" s="39">
        <v>70.14</v>
      </c>
      <c r="H7" s="39">
        <v>2.37</v>
      </c>
      <c r="I7" s="39">
        <v>0.3</v>
      </c>
      <c r="J7" s="39">
        <v>14.48</v>
      </c>
    </row>
    <row r="8" spans="1:10" ht="15.6" x14ac:dyDescent="0.3">
      <c r="A8" s="20"/>
      <c r="B8" s="24" t="s">
        <v>22</v>
      </c>
      <c r="C8" s="13" t="s">
        <v>14</v>
      </c>
      <c r="D8" s="21" t="s">
        <v>23</v>
      </c>
      <c r="E8" s="31">
        <v>16</v>
      </c>
      <c r="F8" s="33">
        <v>0.91</v>
      </c>
      <c r="G8" s="39">
        <v>34.130000000000003</v>
      </c>
      <c r="H8" s="39">
        <v>1.17</v>
      </c>
      <c r="I8" s="39">
        <v>0.21</v>
      </c>
      <c r="J8" s="39">
        <v>6.93</v>
      </c>
    </row>
    <row r="9" spans="1:10" ht="15" thickBot="1" x14ac:dyDescent="0.35">
      <c r="A9" s="9"/>
      <c r="B9" s="152" t="s">
        <v>36</v>
      </c>
      <c r="C9" s="64" t="s">
        <v>63</v>
      </c>
      <c r="D9" s="48" t="s">
        <v>64</v>
      </c>
      <c r="E9" s="65">
        <v>10</v>
      </c>
      <c r="F9" s="34">
        <v>15.5</v>
      </c>
      <c r="G9" s="30">
        <v>66</v>
      </c>
      <c r="H9" s="32">
        <v>0.1</v>
      </c>
      <c r="I9" s="32">
        <v>4.2</v>
      </c>
      <c r="J9" s="32">
        <v>0.13</v>
      </c>
    </row>
    <row r="10" spans="1:10" x14ac:dyDescent="0.25">
      <c r="A10" s="7"/>
      <c r="B10" s="113"/>
      <c r="C10" s="14"/>
      <c r="D10" s="15"/>
      <c r="E10" s="41">
        <f>SUM(E4:E9)</f>
        <v>516</v>
      </c>
      <c r="F10" s="41">
        <f t="shared" ref="F10:J10" si="0">SUM(F4:F9)</f>
        <v>82.98</v>
      </c>
      <c r="G10" s="197">
        <f t="shared" si="0"/>
        <v>520.73</v>
      </c>
      <c r="H10" s="197">
        <f t="shared" si="0"/>
        <v>20.620000000000005</v>
      </c>
      <c r="I10" s="197">
        <f t="shared" si="0"/>
        <v>23.9</v>
      </c>
      <c r="J10" s="198">
        <f t="shared" si="0"/>
        <v>63.600000000000009</v>
      </c>
    </row>
    <row r="11" spans="1:10" x14ac:dyDescent="0.25">
      <c r="A11" s="9"/>
      <c r="B11" s="173"/>
      <c r="C11" s="16"/>
      <c r="D11" s="17"/>
      <c r="E11" s="123"/>
      <c r="F11" s="35"/>
      <c r="G11" s="123"/>
      <c r="H11" s="123"/>
      <c r="I11" s="123"/>
      <c r="J11" s="124"/>
    </row>
    <row r="12" spans="1:10" ht="14.4" thickBot="1" x14ac:dyDescent="0.3">
      <c r="A12" s="12"/>
      <c r="B12" s="174"/>
      <c r="C12" s="18"/>
      <c r="D12" s="19"/>
      <c r="E12" s="125"/>
      <c r="F12" s="36"/>
      <c r="G12" s="125"/>
      <c r="H12" s="125"/>
      <c r="I12" s="125"/>
      <c r="J12" s="126"/>
    </row>
    <row r="13" spans="1:10" ht="15.6" x14ac:dyDescent="0.3">
      <c r="A13" s="59" t="s">
        <v>16</v>
      </c>
      <c r="B13" s="24" t="s">
        <v>17</v>
      </c>
      <c r="C13" s="42" t="s">
        <v>65</v>
      </c>
      <c r="D13" s="66" t="s">
        <v>66</v>
      </c>
      <c r="E13" s="67">
        <v>200</v>
      </c>
      <c r="F13" s="60">
        <v>11</v>
      </c>
      <c r="G13" s="38">
        <v>98.6</v>
      </c>
      <c r="H13" s="38">
        <v>1.6</v>
      </c>
      <c r="I13" s="38">
        <v>2.17</v>
      </c>
      <c r="J13" s="100">
        <v>9.69</v>
      </c>
    </row>
    <row r="14" spans="1:10" x14ac:dyDescent="0.25">
      <c r="A14" s="20"/>
      <c r="B14" s="24" t="s">
        <v>18</v>
      </c>
      <c r="C14" s="13" t="s">
        <v>59</v>
      </c>
      <c r="D14" s="21" t="s">
        <v>60</v>
      </c>
      <c r="E14" s="25">
        <v>200</v>
      </c>
      <c r="F14" s="30">
        <v>49.01</v>
      </c>
      <c r="G14" s="30">
        <v>302</v>
      </c>
      <c r="H14" s="30">
        <v>15.97</v>
      </c>
      <c r="I14" s="30">
        <v>19.11</v>
      </c>
      <c r="J14" s="104">
        <v>28.57</v>
      </c>
    </row>
    <row r="15" spans="1:10" ht="15.6" x14ac:dyDescent="0.3">
      <c r="A15" s="20"/>
      <c r="B15" s="152" t="s">
        <v>51</v>
      </c>
      <c r="C15" s="13" t="s">
        <v>26</v>
      </c>
      <c r="D15" s="21" t="s">
        <v>49</v>
      </c>
      <c r="E15" s="31">
        <v>60</v>
      </c>
      <c r="F15" s="32">
        <v>12.48</v>
      </c>
      <c r="G15" s="39">
        <v>8.4600000000000009</v>
      </c>
      <c r="H15" s="39">
        <v>0.48</v>
      </c>
      <c r="I15" s="39">
        <v>0.06</v>
      </c>
      <c r="J15" s="101">
        <v>4.0199999999999996</v>
      </c>
    </row>
    <row r="16" spans="1:10" ht="15.6" x14ac:dyDescent="0.3">
      <c r="A16" s="20"/>
      <c r="B16" s="24" t="s">
        <v>28</v>
      </c>
      <c r="C16" s="13" t="s">
        <v>61</v>
      </c>
      <c r="D16" s="63" t="s">
        <v>62</v>
      </c>
      <c r="E16" s="37">
        <v>180</v>
      </c>
      <c r="F16" s="30">
        <v>6.59</v>
      </c>
      <c r="G16" s="184">
        <v>146.69</v>
      </c>
      <c r="H16" s="184">
        <v>1.04</v>
      </c>
      <c r="I16" s="184">
        <v>0.27</v>
      </c>
      <c r="J16" s="184">
        <v>25</v>
      </c>
    </row>
    <row r="17" spans="1:10" ht="15.6" x14ac:dyDescent="0.3">
      <c r="A17" s="20"/>
      <c r="B17" s="10" t="s">
        <v>21</v>
      </c>
      <c r="C17" s="13" t="s">
        <v>14</v>
      </c>
      <c r="D17" s="21" t="s">
        <v>24</v>
      </c>
      <c r="E17" s="31">
        <v>45</v>
      </c>
      <c r="F17" s="32">
        <v>2.52</v>
      </c>
      <c r="G17" s="39">
        <v>105.21</v>
      </c>
      <c r="H17" s="39">
        <v>3.56</v>
      </c>
      <c r="I17" s="39">
        <v>0.45</v>
      </c>
      <c r="J17" s="101">
        <v>21.71</v>
      </c>
    </row>
    <row r="18" spans="1:10" ht="15.6" x14ac:dyDescent="0.3">
      <c r="A18" s="20"/>
      <c r="B18" s="10" t="s">
        <v>22</v>
      </c>
      <c r="C18" s="13" t="s">
        <v>14</v>
      </c>
      <c r="D18" s="21" t="s">
        <v>23</v>
      </c>
      <c r="E18" s="31">
        <v>24</v>
      </c>
      <c r="F18" s="32">
        <v>1.4</v>
      </c>
      <c r="G18" s="39">
        <v>51.2</v>
      </c>
      <c r="H18" s="39">
        <v>1.76</v>
      </c>
      <c r="I18" s="39">
        <v>0.32</v>
      </c>
      <c r="J18" s="101">
        <v>10.4</v>
      </c>
    </row>
    <row r="19" spans="1:10" x14ac:dyDescent="0.25">
      <c r="A19" s="20"/>
      <c r="B19" s="24"/>
      <c r="C19" s="24"/>
      <c r="D19" s="24"/>
      <c r="E19" s="121">
        <f>SUM(E13:E18)</f>
        <v>709</v>
      </c>
      <c r="F19" s="121">
        <f t="shared" ref="F19:I19" si="1">SUM(F13:F18)</f>
        <v>83</v>
      </c>
      <c r="G19" s="121">
        <f t="shared" si="1"/>
        <v>712.16000000000008</v>
      </c>
      <c r="H19" s="121">
        <f t="shared" si="1"/>
        <v>24.41</v>
      </c>
      <c r="I19" s="121">
        <f t="shared" si="1"/>
        <v>22.38</v>
      </c>
      <c r="J19" s="122">
        <f>SUM(J13:J18)</f>
        <v>99.390000000000015</v>
      </c>
    </row>
    <row r="20" spans="1:10" x14ac:dyDescent="0.25">
      <c r="A20" s="20"/>
      <c r="B20" s="24"/>
      <c r="C20" s="24"/>
      <c r="D20" s="24"/>
      <c r="E20" s="25"/>
      <c r="F20" s="25"/>
      <c r="G20" s="25"/>
      <c r="H20" s="25"/>
      <c r="I20" s="25"/>
      <c r="J20" s="127"/>
    </row>
    <row r="21" spans="1:10" ht="14.4" thickBot="1" x14ac:dyDescent="0.3">
      <c r="A21" s="68"/>
      <c r="B21" s="27"/>
      <c r="C21" s="27"/>
      <c r="D21" s="27"/>
      <c r="E21" s="27"/>
      <c r="F21" s="28"/>
      <c r="G21" s="27"/>
      <c r="H21" s="27"/>
      <c r="I21" s="27"/>
      <c r="J21" s="29"/>
    </row>
  </sheetData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zoomScaleNormal="100" workbookViewId="0">
      <selection activeCell="M13" sqref="M13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45750</v>
      </c>
    </row>
    <row r="2" spans="1:10" ht="14.4" thickBot="1" x14ac:dyDescent="0.3"/>
    <row r="3" spans="1:10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15.6" x14ac:dyDescent="0.3">
      <c r="A4" s="9" t="s">
        <v>13</v>
      </c>
      <c r="B4" s="11" t="s">
        <v>67</v>
      </c>
      <c r="C4" s="69" t="s">
        <v>68</v>
      </c>
      <c r="D4" s="75" t="s">
        <v>69</v>
      </c>
      <c r="E4" s="65">
        <v>200</v>
      </c>
      <c r="F4" s="71">
        <v>35.14</v>
      </c>
      <c r="G4" s="76">
        <v>201</v>
      </c>
      <c r="H4" s="76">
        <v>9.3800000000000008</v>
      </c>
      <c r="I4" s="76">
        <v>11</v>
      </c>
      <c r="J4" s="99">
        <f>98.82/5</f>
        <v>19.763999999999999</v>
      </c>
    </row>
    <row r="5" spans="1:10" ht="15.6" x14ac:dyDescent="0.3">
      <c r="A5" s="9"/>
      <c r="B5" s="10" t="s">
        <v>39</v>
      </c>
      <c r="C5" s="13" t="s">
        <v>40</v>
      </c>
      <c r="D5" s="129" t="s">
        <v>41</v>
      </c>
      <c r="E5" s="31">
        <v>200</v>
      </c>
      <c r="F5" s="32">
        <v>6.27</v>
      </c>
      <c r="G5" s="39">
        <v>41.6</v>
      </c>
      <c r="H5" s="39">
        <v>0.6</v>
      </c>
      <c r="I5" s="39">
        <v>0.03</v>
      </c>
      <c r="J5" s="101">
        <v>9.8699999999999992</v>
      </c>
    </row>
    <row r="6" spans="1:10" ht="15.6" x14ac:dyDescent="0.3">
      <c r="A6" s="9"/>
      <c r="B6" s="24" t="s">
        <v>21</v>
      </c>
      <c r="C6" s="77" t="s">
        <v>14</v>
      </c>
      <c r="D6" s="129" t="s">
        <v>15</v>
      </c>
      <c r="E6" s="31">
        <v>30</v>
      </c>
      <c r="F6" s="32">
        <v>1.68</v>
      </c>
      <c r="G6" s="185">
        <v>70.14</v>
      </c>
      <c r="H6" s="185">
        <v>2.37</v>
      </c>
      <c r="I6" s="185">
        <v>0.3</v>
      </c>
      <c r="J6" s="186">
        <v>14.48</v>
      </c>
    </row>
    <row r="7" spans="1:10" ht="15.6" x14ac:dyDescent="0.3">
      <c r="A7" s="9"/>
      <c r="B7" s="10" t="s">
        <v>22</v>
      </c>
      <c r="C7" s="13" t="s">
        <v>14</v>
      </c>
      <c r="D7" s="129" t="s">
        <v>23</v>
      </c>
      <c r="E7" s="31">
        <v>16</v>
      </c>
      <c r="F7" s="33">
        <v>0.91</v>
      </c>
      <c r="G7" s="185">
        <v>34.130000000000003</v>
      </c>
      <c r="H7" s="185">
        <v>1.17</v>
      </c>
      <c r="I7" s="185">
        <v>0.21</v>
      </c>
      <c r="J7" s="186">
        <v>6.93</v>
      </c>
    </row>
    <row r="8" spans="1:10" ht="16.2" thickBot="1" x14ac:dyDescent="0.35">
      <c r="A8" s="9"/>
      <c r="B8" s="10" t="s">
        <v>70</v>
      </c>
      <c r="C8" s="13" t="s">
        <v>71</v>
      </c>
      <c r="D8" s="24" t="s">
        <v>72</v>
      </c>
      <c r="E8" s="25">
        <v>100</v>
      </c>
      <c r="F8" s="33">
        <v>39</v>
      </c>
      <c r="G8" s="184">
        <v>66.599999999999994</v>
      </c>
      <c r="H8" s="184">
        <v>0.6</v>
      </c>
      <c r="I8" s="184">
        <v>0.6</v>
      </c>
      <c r="J8" s="187">
        <v>16.739999999999998</v>
      </c>
    </row>
    <row r="9" spans="1:10" x14ac:dyDescent="0.25">
      <c r="A9" s="7"/>
      <c r="B9" s="8"/>
      <c r="C9" s="14"/>
      <c r="D9" s="130"/>
      <c r="E9" s="41">
        <f t="shared" ref="E9:J9" si="0">SUM(E4:E8)</f>
        <v>546</v>
      </c>
      <c r="F9" s="197">
        <f t="shared" si="0"/>
        <v>83</v>
      </c>
      <c r="G9" s="199">
        <f t="shared" si="0"/>
        <v>413.47</v>
      </c>
      <c r="H9" s="199">
        <f t="shared" si="0"/>
        <v>14.120000000000001</v>
      </c>
      <c r="I9" s="199">
        <f t="shared" si="0"/>
        <v>12.14</v>
      </c>
      <c r="J9" s="200">
        <f t="shared" si="0"/>
        <v>67.784000000000006</v>
      </c>
    </row>
    <row r="10" spans="1:10" x14ac:dyDescent="0.25">
      <c r="A10" s="9"/>
      <c r="B10" s="16"/>
      <c r="C10" s="16"/>
      <c r="D10" s="131"/>
      <c r="E10" s="154"/>
      <c r="F10" s="35"/>
      <c r="G10" s="188"/>
      <c r="H10" s="188"/>
      <c r="I10" s="188"/>
      <c r="J10" s="189"/>
    </row>
    <row r="11" spans="1:10" ht="14.4" thickBot="1" x14ac:dyDescent="0.3">
      <c r="A11" s="12"/>
      <c r="B11" s="18"/>
      <c r="C11" s="18"/>
      <c r="D11" s="132"/>
      <c r="E11" s="155"/>
      <c r="F11" s="36"/>
      <c r="G11" s="190"/>
      <c r="H11" s="190"/>
      <c r="I11" s="190"/>
      <c r="J11" s="191"/>
    </row>
    <row r="12" spans="1:10" ht="15.6" x14ac:dyDescent="0.3">
      <c r="A12" s="9" t="s">
        <v>16</v>
      </c>
      <c r="B12" s="10" t="s">
        <v>17</v>
      </c>
      <c r="C12" s="42" t="s">
        <v>73</v>
      </c>
      <c r="D12" s="156" t="s">
        <v>74</v>
      </c>
      <c r="E12" s="67">
        <v>200</v>
      </c>
      <c r="F12" s="140">
        <v>10.32</v>
      </c>
      <c r="G12" s="184">
        <v>94.6</v>
      </c>
      <c r="H12" s="184">
        <v>4.95</v>
      </c>
      <c r="I12" s="184">
        <v>6.27</v>
      </c>
      <c r="J12" s="187">
        <v>23.95</v>
      </c>
    </row>
    <row r="13" spans="1:10" ht="28.2" x14ac:dyDescent="0.3">
      <c r="A13" s="20"/>
      <c r="B13" s="10" t="s">
        <v>18</v>
      </c>
      <c r="C13" s="13" t="s">
        <v>75</v>
      </c>
      <c r="D13" s="129" t="s">
        <v>76</v>
      </c>
      <c r="E13" s="133">
        <v>90</v>
      </c>
      <c r="F13" s="142">
        <v>40.07</v>
      </c>
      <c r="G13" s="184">
        <v>204</v>
      </c>
      <c r="H13" s="184">
        <f>7.26</f>
        <v>7.26</v>
      </c>
      <c r="I13" s="184">
        <v>12.96</v>
      </c>
      <c r="J13" s="187">
        <v>7.8</v>
      </c>
    </row>
    <row r="14" spans="1:10" ht="27.6" x14ac:dyDescent="0.3">
      <c r="A14" s="20"/>
      <c r="B14" s="10" t="s">
        <v>46</v>
      </c>
      <c r="C14" s="13" t="s">
        <v>77</v>
      </c>
      <c r="D14" s="147" t="s">
        <v>78</v>
      </c>
      <c r="E14" s="25">
        <v>150</v>
      </c>
      <c r="F14" s="157">
        <v>19</v>
      </c>
      <c r="G14" s="184">
        <v>245.09</v>
      </c>
      <c r="H14" s="184">
        <v>8.92</v>
      </c>
      <c r="I14" s="184">
        <f>4.1+1.5</f>
        <v>5.6</v>
      </c>
      <c r="J14" s="187">
        <f>39.84+0.03</f>
        <v>39.870000000000005</v>
      </c>
    </row>
    <row r="15" spans="1:10" ht="15.6" x14ac:dyDescent="0.3">
      <c r="A15" s="20"/>
      <c r="B15" s="152" t="s">
        <v>51</v>
      </c>
      <c r="C15" s="80" t="s">
        <v>89</v>
      </c>
      <c r="D15" s="158" t="s">
        <v>96</v>
      </c>
      <c r="E15" s="135">
        <v>60</v>
      </c>
      <c r="F15" s="39">
        <v>7.2</v>
      </c>
      <c r="G15" s="185">
        <v>11.7</v>
      </c>
      <c r="H15" s="185">
        <v>0.72</v>
      </c>
      <c r="I15" s="185">
        <v>0.03</v>
      </c>
      <c r="J15" s="186">
        <v>1.56</v>
      </c>
    </row>
    <row r="16" spans="1:10" ht="15.6" x14ac:dyDescent="0.3">
      <c r="A16" s="20"/>
      <c r="B16" s="10" t="s">
        <v>39</v>
      </c>
      <c r="C16" s="13" t="s">
        <v>29</v>
      </c>
      <c r="D16" s="129" t="s">
        <v>30</v>
      </c>
      <c r="E16" s="31">
        <v>180</v>
      </c>
      <c r="F16" s="32">
        <v>2.4</v>
      </c>
      <c r="G16" s="185">
        <v>36</v>
      </c>
      <c r="H16" s="185">
        <v>0.48</v>
      </c>
      <c r="I16" s="185">
        <v>0.02</v>
      </c>
      <c r="J16" s="186">
        <v>8.52</v>
      </c>
    </row>
    <row r="17" spans="1:10" ht="15.6" x14ac:dyDescent="0.3">
      <c r="A17" s="20"/>
      <c r="B17" s="10" t="s">
        <v>21</v>
      </c>
      <c r="C17" s="13" t="s">
        <v>14</v>
      </c>
      <c r="D17" s="129" t="s">
        <v>24</v>
      </c>
      <c r="E17" s="31">
        <v>45</v>
      </c>
      <c r="F17" s="35">
        <v>2.52</v>
      </c>
      <c r="G17" s="185">
        <v>105.21</v>
      </c>
      <c r="H17" s="185">
        <v>3.56</v>
      </c>
      <c r="I17" s="185">
        <v>0.45</v>
      </c>
      <c r="J17" s="186">
        <v>21.71</v>
      </c>
    </row>
    <row r="18" spans="1:10" ht="15.6" x14ac:dyDescent="0.3">
      <c r="A18" s="20"/>
      <c r="B18" s="23" t="s">
        <v>22</v>
      </c>
      <c r="C18" s="13" t="s">
        <v>14</v>
      </c>
      <c r="D18" s="129" t="s">
        <v>23</v>
      </c>
      <c r="E18" s="31">
        <v>24</v>
      </c>
      <c r="F18" s="137">
        <v>1.49</v>
      </c>
      <c r="G18" s="39">
        <v>51.2</v>
      </c>
      <c r="H18" s="39">
        <v>1.76</v>
      </c>
      <c r="I18" s="39">
        <v>0.32</v>
      </c>
      <c r="J18" s="101">
        <v>10.4</v>
      </c>
    </row>
    <row r="19" spans="1:10" x14ac:dyDescent="0.25">
      <c r="A19" s="20"/>
      <c r="B19" s="23"/>
      <c r="C19" s="47"/>
      <c r="D19" s="61"/>
      <c r="E19" s="110">
        <f>SUM(E12:E18)</f>
        <v>749</v>
      </c>
      <c r="F19" s="201">
        <f t="shared" ref="F19:J19" si="1">SUM(F12:F18)</f>
        <v>83</v>
      </c>
      <c r="G19" s="201">
        <f t="shared" si="1"/>
        <v>747.80000000000018</v>
      </c>
      <c r="H19" s="201">
        <f t="shared" si="1"/>
        <v>27.650000000000002</v>
      </c>
      <c r="I19" s="201">
        <f t="shared" si="1"/>
        <v>25.65</v>
      </c>
      <c r="J19" s="202">
        <f t="shared" si="1"/>
        <v>113.81</v>
      </c>
    </row>
    <row r="20" spans="1:10" ht="14.4" thickBot="1" x14ac:dyDescent="0.3">
      <c r="A20" s="68"/>
      <c r="B20" s="27"/>
      <c r="C20" s="27"/>
      <c r="D20" s="27"/>
      <c r="E20" s="27"/>
      <c r="F20" s="28"/>
      <c r="G20" s="27"/>
      <c r="H20" s="27"/>
      <c r="I20" s="27"/>
      <c r="J20" s="29"/>
    </row>
  </sheetData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zoomScaleNormal="100" workbookViewId="0">
      <selection activeCell="L9" sqref="L9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45751</v>
      </c>
    </row>
    <row r="2" spans="1:10" ht="14.4" thickBot="1" x14ac:dyDescent="0.3"/>
    <row r="3" spans="1:10" ht="18.75" customHeight="1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15.6" x14ac:dyDescent="0.3">
      <c r="A4" s="9" t="s">
        <v>13</v>
      </c>
      <c r="B4" s="11" t="s">
        <v>18</v>
      </c>
      <c r="C4" s="69" t="s">
        <v>19</v>
      </c>
      <c r="D4" s="152" t="s">
        <v>20</v>
      </c>
      <c r="E4" s="70">
        <v>200</v>
      </c>
      <c r="F4" s="71">
        <v>51.53</v>
      </c>
      <c r="G4" s="38">
        <v>305</v>
      </c>
      <c r="H4" s="38">
        <v>13.95</v>
      </c>
      <c r="I4" s="38">
        <v>12.47</v>
      </c>
      <c r="J4" s="38">
        <v>35.729999999999997</v>
      </c>
    </row>
    <row r="5" spans="1:10" ht="15.6" x14ac:dyDescent="0.3">
      <c r="A5" s="9"/>
      <c r="B5" s="152" t="s">
        <v>51</v>
      </c>
      <c r="C5" s="13" t="s">
        <v>26</v>
      </c>
      <c r="D5" s="129" t="s">
        <v>27</v>
      </c>
      <c r="E5" s="31">
        <v>60</v>
      </c>
      <c r="F5" s="32">
        <v>12.48</v>
      </c>
      <c r="G5" s="39">
        <v>8.4600000000000009</v>
      </c>
      <c r="H5" s="39">
        <v>0.48</v>
      </c>
      <c r="I5" s="39">
        <v>0.06</v>
      </c>
      <c r="J5" s="39">
        <v>4.0199999999999996</v>
      </c>
    </row>
    <row r="6" spans="1:10" ht="15.6" x14ac:dyDescent="0.3">
      <c r="A6" s="9"/>
      <c r="B6" s="24" t="s">
        <v>28</v>
      </c>
      <c r="C6" s="13" t="s">
        <v>29</v>
      </c>
      <c r="D6" s="129" t="s">
        <v>30</v>
      </c>
      <c r="E6" s="141">
        <v>200</v>
      </c>
      <c r="F6" s="153">
        <v>3.4</v>
      </c>
      <c r="G6" s="185">
        <v>40</v>
      </c>
      <c r="H6" s="185">
        <v>0.53</v>
      </c>
      <c r="I6" s="185">
        <v>0.02</v>
      </c>
      <c r="J6" s="185">
        <v>9.4700000000000006</v>
      </c>
    </row>
    <row r="7" spans="1:10" ht="15.6" x14ac:dyDescent="0.3">
      <c r="A7" s="9"/>
      <c r="B7" s="24" t="s">
        <v>21</v>
      </c>
      <c r="C7" s="13" t="s">
        <v>14</v>
      </c>
      <c r="D7" s="129" t="s">
        <v>15</v>
      </c>
      <c r="E7" s="31">
        <v>30</v>
      </c>
      <c r="F7" s="32">
        <v>1.68</v>
      </c>
      <c r="G7" s="39">
        <v>70.14</v>
      </c>
      <c r="H7" s="39">
        <v>2.37</v>
      </c>
      <c r="I7" s="39">
        <v>0.3</v>
      </c>
      <c r="J7" s="39">
        <v>14.48</v>
      </c>
    </row>
    <row r="8" spans="1:10" ht="15.6" x14ac:dyDescent="0.3">
      <c r="A8" s="9"/>
      <c r="B8" s="24" t="s">
        <v>22</v>
      </c>
      <c r="C8" s="13" t="s">
        <v>14</v>
      </c>
      <c r="D8" s="129" t="s">
        <v>23</v>
      </c>
      <c r="E8" s="31">
        <v>16</v>
      </c>
      <c r="F8" s="33">
        <v>0.91</v>
      </c>
      <c r="G8" s="39">
        <v>34.130000000000003</v>
      </c>
      <c r="H8" s="39">
        <v>1.17</v>
      </c>
      <c r="I8" s="39">
        <v>0.21</v>
      </c>
      <c r="J8" s="39">
        <v>6.93</v>
      </c>
    </row>
    <row r="9" spans="1:10" ht="16.2" thickBot="1" x14ac:dyDescent="0.35">
      <c r="A9" s="9"/>
      <c r="B9" s="152" t="s">
        <v>33</v>
      </c>
      <c r="C9" s="13" t="s">
        <v>14</v>
      </c>
      <c r="D9" s="24" t="s">
        <v>31</v>
      </c>
      <c r="E9" s="31">
        <v>20</v>
      </c>
      <c r="F9" s="34">
        <v>13</v>
      </c>
      <c r="G9" s="39">
        <v>62.9</v>
      </c>
      <c r="H9" s="39">
        <v>1.7</v>
      </c>
      <c r="I9" s="39">
        <v>6.8</v>
      </c>
      <c r="J9" s="39">
        <v>13.4</v>
      </c>
    </row>
    <row r="10" spans="1:10" ht="15.6" x14ac:dyDescent="0.3">
      <c r="A10" s="7"/>
      <c r="B10" s="113"/>
      <c r="C10" s="14"/>
      <c r="D10" s="130"/>
      <c r="E10" s="41">
        <f>SUM(E4:E9)</f>
        <v>526</v>
      </c>
      <c r="F10" s="197">
        <f t="shared" ref="F10" si="0">SUM(F4:F9)</f>
        <v>83.000000000000014</v>
      </c>
      <c r="G10" s="216">
        <f>SUM(G4:G9)</f>
        <v>520.63</v>
      </c>
      <c r="H10" s="216">
        <f>SUM(H4:H9)</f>
        <v>20.2</v>
      </c>
      <c r="I10" s="216">
        <f>SUM(I4:I9)</f>
        <v>19.860000000000003</v>
      </c>
      <c r="J10" s="216">
        <f>SUM(J4:J9)</f>
        <v>84.03</v>
      </c>
    </row>
    <row r="11" spans="1:10" x14ac:dyDescent="0.25">
      <c r="A11" s="9"/>
      <c r="B11" s="173"/>
      <c r="C11" s="16"/>
      <c r="D11" s="131"/>
      <c r="E11" s="123"/>
      <c r="F11" s="35"/>
      <c r="G11" s="35"/>
      <c r="H11" s="35"/>
      <c r="I11" s="35"/>
      <c r="J11" s="203"/>
    </row>
    <row r="12" spans="1:10" ht="14.4" thickBot="1" x14ac:dyDescent="0.3">
      <c r="A12" s="12"/>
      <c r="B12" s="174"/>
      <c r="C12" s="18"/>
      <c r="D12" s="132"/>
      <c r="E12" s="125"/>
      <c r="F12" s="36"/>
      <c r="G12" s="125"/>
      <c r="H12" s="125"/>
      <c r="I12" s="125"/>
      <c r="J12" s="126"/>
    </row>
    <row r="13" spans="1:10" ht="15.6" x14ac:dyDescent="0.3">
      <c r="A13" s="9" t="s">
        <v>16</v>
      </c>
      <c r="B13" s="24" t="s">
        <v>17</v>
      </c>
      <c r="C13" s="13" t="s">
        <v>32</v>
      </c>
      <c r="D13" s="22" t="s">
        <v>25</v>
      </c>
      <c r="E13" s="37">
        <v>200</v>
      </c>
      <c r="F13" s="140">
        <v>12.67</v>
      </c>
      <c r="G13" s="38">
        <v>167.41</v>
      </c>
      <c r="H13" s="38">
        <v>4.5999999999999996</v>
      </c>
      <c r="I13" s="184">
        <v>9.9700000000000006</v>
      </c>
      <c r="J13" s="100">
        <v>24.33</v>
      </c>
    </row>
    <row r="14" spans="1:10" ht="15.6" x14ac:dyDescent="0.3">
      <c r="A14" s="20"/>
      <c r="B14" s="24" t="s">
        <v>18</v>
      </c>
      <c r="C14" s="13" t="s">
        <v>19</v>
      </c>
      <c r="D14" s="24" t="s">
        <v>20</v>
      </c>
      <c r="E14" s="25">
        <v>200</v>
      </c>
      <c r="F14" s="30">
        <v>51.53</v>
      </c>
      <c r="G14" s="38">
        <v>305</v>
      </c>
      <c r="H14" s="38">
        <v>13.95</v>
      </c>
      <c r="I14" s="38">
        <v>12.47</v>
      </c>
      <c r="J14" s="100">
        <v>35.729999999999997</v>
      </c>
    </row>
    <row r="15" spans="1:10" ht="15.6" x14ac:dyDescent="0.3">
      <c r="A15" s="219"/>
      <c r="B15" s="152" t="s">
        <v>51</v>
      </c>
      <c r="C15" s="13" t="s">
        <v>26</v>
      </c>
      <c r="D15" s="129" t="s">
        <v>27</v>
      </c>
      <c r="E15" s="31">
        <v>60</v>
      </c>
      <c r="F15" s="32">
        <v>12.48</v>
      </c>
      <c r="G15" s="39">
        <v>8.4600000000000009</v>
      </c>
      <c r="H15" s="39">
        <v>0.48</v>
      </c>
      <c r="I15" s="39">
        <v>0.06</v>
      </c>
      <c r="J15" s="101">
        <v>4.0199999999999996</v>
      </c>
    </row>
    <row r="16" spans="1:10" ht="15.6" x14ac:dyDescent="0.3">
      <c r="A16" s="219"/>
      <c r="B16" s="24" t="s">
        <v>28</v>
      </c>
      <c r="C16" s="13" t="s">
        <v>29</v>
      </c>
      <c r="D16" s="129" t="s">
        <v>30</v>
      </c>
      <c r="E16" s="141">
        <v>180</v>
      </c>
      <c r="F16" s="153">
        <v>2.4</v>
      </c>
      <c r="G16" s="39">
        <v>36</v>
      </c>
      <c r="H16" s="39">
        <v>0.48</v>
      </c>
      <c r="I16" s="39">
        <v>0.02</v>
      </c>
      <c r="J16" s="101">
        <v>8.52</v>
      </c>
    </row>
    <row r="17" spans="1:10" ht="15.6" x14ac:dyDescent="0.3">
      <c r="A17" s="219"/>
      <c r="B17" s="23" t="s">
        <v>21</v>
      </c>
      <c r="C17" s="13" t="s">
        <v>14</v>
      </c>
      <c r="D17" s="129" t="s">
        <v>24</v>
      </c>
      <c r="E17" s="31">
        <v>45</v>
      </c>
      <c r="F17" s="137">
        <v>2.52</v>
      </c>
      <c r="G17" s="39">
        <v>105.21</v>
      </c>
      <c r="H17" s="39">
        <v>3.56</v>
      </c>
      <c r="I17" s="39">
        <v>0.45</v>
      </c>
      <c r="J17" s="101">
        <v>21.71</v>
      </c>
    </row>
    <row r="18" spans="1:10" ht="15.6" x14ac:dyDescent="0.3">
      <c r="A18" s="219"/>
      <c r="B18" s="10" t="s">
        <v>22</v>
      </c>
      <c r="C18" s="13" t="s">
        <v>14</v>
      </c>
      <c r="D18" s="129" t="s">
        <v>23</v>
      </c>
      <c r="E18" s="31">
        <v>24</v>
      </c>
      <c r="F18" s="35">
        <v>1.4</v>
      </c>
      <c r="G18" s="39">
        <v>51.2</v>
      </c>
      <c r="H18" s="39">
        <v>1.76</v>
      </c>
      <c r="I18" s="39">
        <v>0.32</v>
      </c>
      <c r="J18" s="101">
        <v>10.4</v>
      </c>
    </row>
    <row r="19" spans="1:10" x14ac:dyDescent="0.25">
      <c r="A19" s="219"/>
      <c r="B19" s="24"/>
      <c r="C19" s="24"/>
      <c r="D19" s="24"/>
      <c r="E19" s="121">
        <f>SUM(E13:E18)</f>
        <v>709</v>
      </c>
      <c r="F19" s="204">
        <f t="shared" ref="F19:J19" si="1">SUM(F13:F18)</f>
        <v>83.000000000000014</v>
      </c>
      <c r="G19" s="204">
        <f t="shared" si="1"/>
        <v>673.28</v>
      </c>
      <c r="H19" s="204">
        <f t="shared" si="1"/>
        <v>24.83</v>
      </c>
      <c r="I19" s="204">
        <f t="shared" si="1"/>
        <v>23.29</v>
      </c>
      <c r="J19" s="205">
        <f t="shared" si="1"/>
        <v>104.71000000000001</v>
      </c>
    </row>
    <row r="20" spans="1:10" x14ac:dyDescent="0.25">
      <c r="A20" s="219"/>
      <c r="B20" s="24"/>
      <c r="C20" s="24"/>
      <c r="D20" s="24"/>
      <c r="E20" s="24"/>
      <c r="F20" s="25"/>
      <c r="G20" s="24"/>
      <c r="H20" s="24"/>
      <c r="I20" s="24"/>
      <c r="J20" s="26"/>
    </row>
    <row r="21" spans="1:10" ht="14.4" thickBot="1" x14ac:dyDescent="0.3">
      <c r="A21" s="220"/>
      <c r="B21" s="27"/>
      <c r="C21" s="27"/>
      <c r="D21" s="27"/>
      <c r="E21" s="27"/>
      <c r="F21" s="28"/>
      <c r="G21" s="27"/>
      <c r="H21" s="27"/>
      <c r="I21" s="27"/>
      <c r="J21" s="29"/>
    </row>
  </sheetData>
  <mergeCells count="1">
    <mergeCell ref="A15:A21"/>
  </mergeCells>
  <pageMargins left="0.7" right="0.7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45754</v>
      </c>
    </row>
    <row r="2" spans="1:10" ht="14.4" thickBot="1" x14ac:dyDescent="0.3"/>
    <row r="3" spans="1:10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28.2" x14ac:dyDescent="0.3">
      <c r="A4" s="9" t="s">
        <v>13</v>
      </c>
      <c r="B4" s="11" t="s">
        <v>18</v>
      </c>
      <c r="C4" s="69" t="s">
        <v>34</v>
      </c>
      <c r="D4" s="143" t="s">
        <v>35</v>
      </c>
      <c r="E4" s="84">
        <v>205</v>
      </c>
      <c r="F4" s="153">
        <v>37.840000000000003</v>
      </c>
      <c r="G4" s="38">
        <v>167.9</v>
      </c>
      <c r="H4" s="38">
        <v>4.72</v>
      </c>
      <c r="I4" s="38">
        <v>6.97</v>
      </c>
      <c r="J4" s="38">
        <v>21.32</v>
      </c>
    </row>
    <row r="5" spans="1:10" ht="15.6" x14ac:dyDescent="0.3">
      <c r="A5" s="9"/>
      <c r="B5" s="11" t="s">
        <v>36</v>
      </c>
      <c r="C5" s="13" t="s">
        <v>37</v>
      </c>
      <c r="D5" s="129" t="s">
        <v>38</v>
      </c>
      <c r="E5" s="141">
        <v>10</v>
      </c>
      <c r="F5" s="138">
        <v>22</v>
      </c>
      <c r="G5" s="39">
        <v>36</v>
      </c>
      <c r="H5" s="39">
        <v>2.3199999999999998</v>
      </c>
      <c r="I5" s="39">
        <v>2.95</v>
      </c>
      <c r="J5" s="39">
        <v>0</v>
      </c>
    </row>
    <row r="6" spans="1:10" ht="15.6" x14ac:dyDescent="0.3">
      <c r="A6" s="9"/>
      <c r="B6" s="10" t="s">
        <v>39</v>
      </c>
      <c r="C6" s="13" t="s">
        <v>40</v>
      </c>
      <c r="D6" s="129" t="s">
        <v>41</v>
      </c>
      <c r="E6" s="141">
        <v>200</v>
      </c>
      <c r="F6" s="138">
        <v>6.27</v>
      </c>
      <c r="G6" s="39">
        <v>41.6</v>
      </c>
      <c r="H6" s="39">
        <v>0.6</v>
      </c>
      <c r="I6" s="39">
        <v>0.03</v>
      </c>
      <c r="J6" s="39">
        <v>9.8699999999999992</v>
      </c>
    </row>
    <row r="7" spans="1:10" ht="15.6" x14ac:dyDescent="0.3">
      <c r="A7" s="9"/>
      <c r="B7" s="10" t="s">
        <v>21</v>
      </c>
      <c r="C7" s="13" t="s">
        <v>14</v>
      </c>
      <c r="D7" s="129" t="s">
        <v>15</v>
      </c>
      <c r="E7" s="31">
        <v>45</v>
      </c>
      <c r="F7" s="35">
        <v>2.52</v>
      </c>
      <c r="G7" s="39">
        <v>105.21</v>
      </c>
      <c r="H7" s="39">
        <v>3.56</v>
      </c>
      <c r="I7" s="39">
        <v>0.45</v>
      </c>
      <c r="J7" s="39">
        <v>21.71</v>
      </c>
    </row>
    <row r="8" spans="1:10" ht="15.6" x14ac:dyDescent="0.3">
      <c r="A8" s="108"/>
      <c r="B8" s="10" t="s">
        <v>22</v>
      </c>
      <c r="C8" s="13" t="s">
        <v>14</v>
      </c>
      <c r="D8" s="129" t="s">
        <v>23</v>
      </c>
      <c r="E8" s="141">
        <v>24</v>
      </c>
      <c r="F8" s="146">
        <v>1.4</v>
      </c>
      <c r="G8" s="39">
        <v>51.2</v>
      </c>
      <c r="H8" s="39">
        <v>1.76</v>
      </c>
      <c r="I8" s="39">
        <v>0.32</v>
      </c>
      <c r="J8" s="39">
        <v>10.4</v>
      </c>
    </row>
    <row r="9" spans="1:10" ht="16.2" thickBot="1" x14ac:dyDescent="0.35">
      <c r="A9" s="109"/>
      <c r="B9" s="11" t="s">
        <v>33</v>
      </c>
      <c r="C9" s="13" t="s">
        <v>14</v>
      </c>
      <c r="D9" s="24" t="s">
        <v>31</v>
      </c>
      <c r="E9" s="141">
        <v>20</v>
      </c>
      <c r="F9" s="153">
        <v>13</v>
      </c>
      <c r="G9" s="39">
        <v>62.9</v>
      </c>
      <c r="H9" s="39">
        <v>1.7</v>
      </c>
      <c r="I9" s="39">
        <v>6.8</v>
      </c>
      <c r="J9" s="39">
        <v>13.4</v>
      </c>
    </row>
    <row r="10" spans="1:10" ht="15.6" x14ac:dyDescent="0.3">
      <c r="A10" s="7"/>
      <c r="B10" s="8"/>
      <c r="C10" s="14"/>
      <c r="D10" s="130"/>
      <c r="E10" s="165">
        <f>SUM(E4:E9)</f>
        <v>504</v>
      </c>
      <c r="F10" s="215">
        <f t="shared" ref="F10" si="0">SUM(F4:F9)</f>
        <v>83.03</v>
      </c>
      <c r="G10" s="216">
        <f>SUM(G4:G9)</f>
        <v>464.80999999999995</v>
      </c>
      <c r="H10" s="216">
        <f>SUM(H4:H9)</f>
        <v>14.659999999999998</v>
      </c>
      <c r="I10" s="216">
        <f>SUM(I4:I9)</f>
        <v>17.52</v>
      </c>
      <c r="J10" s="216">
        <f>SUM(J4:J9)</f>
        <v>76.7</v>
      </c>
    </row>
    <row r="11" spans="1:10" x14ac:dyDescent="0.25">
      <c r="A11" s="9"/>
      <c r="B11" s="16"/>
      <c r="C11" s="16"/>
      <c r="D11" s="131"/>
      <c r="E11" s="123"/>
      <c r="F11" s="35"/>
      <c r="G11" s="123"/>
      <c r="H11" s="123"/>
      <c r="I11" s="123"/>
      <c r="J11" s="124"/>
    </row>
    <row r="12" spans="1:10" ht="14.4" thickBot="1" x14ac:dyDescent="0.3">
      <c r="A12" s="12"/>
      <c r="B12" s="18"/>
      <c r="C12" s="18"/>
      <c r="D12" s="132"/>
      <c r="E12" s="125"/>
      <c r="F12" s="36"/>
      <c r="G12" s="125"/>
      <c r="H12" s="125"/>
      <c r="I12" s="125"/>
      <c r="J12" s="126"/>
    </row>
    <row r="13" spans="1:10" ht="15.6" x14ac:dyDescent="0.25">
      <c r="A13" s="59" t="s">
        <v>16</v>
      </c>
      <c r="B13" s="10" t="s">
        <v>17</v>
      </c>
      <c r="C13" s="42" t="s">
        <v>42</v>
      </c>
      <c r="D13" s="148" t="s">
        <v>43</v>
      </c>
      <c r="E13" s="149">
        <v>200</v>
      </c>
      <c r="F13" s="145">
        <v>13.01</v>
      </c>
      <c r="G13" s="138">
        <v>138.6</v>
      </c>
      <c r="H13" s="150">
        <v>7.39</v>
      </c>
      <c r="I13" s="150">
        <v>8.2200000000000006</v>
      </c>
      <c r="J13" s="151">
        <v>19.23</v>
      </c>
    </row>
    <row r="14" spans="1:10" ht="41.4" x14ac:dyDescent="0.25">
      <c r="A14" s="20"/>
      <c r="B14" s="10" t="s">
        <v>18</v>
      </c>
      <c r="C14" s="37" t="s">
        <v>79</v>
      </c>
      <c r="D14" s="148" t="s">
        <v>45</v>
      </c>
      <c r="E14" s="141">
        <v>90</v>
      </c>
      <c r="F14" s="146">
        <v>41.77</v>
      </c>
      <c r="G14" s="138">
        <v>274.10000000000002</v>
      </c>
      <c r="H14" s="150">
        <v>7.46</v>
      </c>
      <c r="I14" s="150">
        <v>9.49</v>
      </c>
      <c r="J14" s="151">
        <v>10.7</v>
      </c>
    </row>
    <row r="15" spans="1:10" ht="27.6" x14ac:dyDescent="0.3">
      <c r="A15" s="20"/>
      <c r="B15" s="10" t="s">
        <v>46</v>
      </c>
      <c r="C15" s="13" t="s">
        <v>47</v>
      </c>
      <c r="D15" s="147" t="s">
        <v>48</v>
      </c>
      <c r="E15" s="31">
        <v>150</v>
      </c>
      <c r="F15" s="32">
        <v>10.9</v>
      </c>
      <c r="G15" s="39">
        <v>223.31</v>
      </c>
      <c r="H15" s="39">
        <f>5.67+0.02</f>
        <v>5.6899999999999995</v>
      </c>
      <c r="I15" s="39">
        <f>5.42+1.5</f>
        <v>6.92</v>
      </c>
      <c r="J15" s="101">
        <f>36.67+0.03</f>
        <v>36.700000000000003</v>
      </c>
    </row>
    <row r="16" spans="1:10" ht="15.6" x14ac:dyDescent="0.3">
      <c r="A16" s="20"/>
      <c r="B16" s="11" t="s">
        <v>51</v>
      </c>
      <c r="C16" s="13" t="s">
        <v>58</v>
      </c>
      <c r="D16" s="129" t="s">
        <v>94</v>
      </c>
      <c r="E16" s="25">
        <v>60</v>
      </c>
      <c r="F16" s="32">
        <v>10</v>
      </c>
      <c r="G16" s="38">
        <v>64</v>
      </c>
      <c r="H16" s="38">
        <v>1.02</v>
      </c>
      <c r="I16" s="38">
        <v>2</v>
      </c>
      <c r="J16" s="100">
        <v>15.07</v>
      </c>
    </row>
    <row r="17" spans="1:10" x14ac:dyDescent="0.25">
      <c r="A17" s="219"/>
      <c r="B17" s="10" t="s">
        <v>39</v>
      </c>
      <c r="C17" s="13" t="s">
        <v>29</v>
      </c>
      <c r="D17" s="129" t="s">
        <v>30</v>
      </c>
      <c r="E17" s="31">
        <v>200</v>
      </c>
      <c r="F17" s="35">
        <v>3.4</v>
      </c>
      <c r="G17" s="32">
        <v>40</v>
      </c>
      <c r="H17" s="32">
        <v>0.53</v>
      </c>
      <c r="I17" s="32">
        <v>0.02</v>
      </c>
      <c r="J17" s="102">
        <v>9.4700000000000006</v>
      </c>
    </row>
    <row r="18" spans="1:10" x14ac:dyDescent="0.25">
      <c r="A18" s="219"/>
      <c r="B18" s="23" t="s">
        <v>21</v>
      </c>
      <c r="C18" s="13" t="s">
        <v>14</v>
      </c>
      <c r="D18" s="129" t="s">
        <v>24</v>
      </c>
      <c r="E18" s="31">
        <v>45</v>
      </c>
      <c r="F18" s="35">
        <v>2.52</v>
      </c>
      <c r="G18" s="32">
        <v>105.21</v>
      </c>
      <c r="H18" s="32">
        <v>3.56</v>
      </c>
      <c r="I18" s="32">
        <v>0.45</v>
      </c>
      <c r="J18" s="102">
        <v>21.71</v>
      </c>
    </row>
    <row r="19" spans="1:10" x14ac:dyDescent="0.25">
      <c r="A19" s="219"/>
      <c r="B19" s="10" t="s">
        <v>22</v>
      </c>
      <c r="C19" s="13" t="s">
        <v>14</v>
      </c>
      <c r="D19" s="129" t="s">
        <v>23</v>
      </c>
      <c r="E19" s="31">
        <v>24</v>
      </c>
      <c r="F19" s="35">
        <v>1.4</v>
      </c>
      <c r="G19" s="32">
        <v>51.2</v>
      </c>
      <c r="H19" s="32">
        <v>1.76</v>
      </c>
      <c r="I19" s="32">
        <v>0.32</v>
      </c>
      <c r="J19" s="102">
        <v>10.4</v>
      </c>
    </row>
    <row r="20" spans="1:10" x14ac:dyDescent="0.25">
      <c r="A20" s="219"/>
      <c r="B20" s="24"/>
      <c r="C20" s="24"/>
      <c r="D20" s="24"/>
      <c r="E20" s="121">
        <f>SUM(E13:E19)</f>
        <v>769</v>
      </c>
      <c r="F20" s="121">
        <f t="shared" ref="F20:J20" si="1">SUM(F13:F19)</f>
        <v>83.000000000000014</v>
      </c>
      <c r="G20" s="204">
        <f t="shared" si="1"/>
        <v>896.42000000000007</v>
      </c>
      <c r="H20" s="204">
        <f t="shared" si="1"/>
        <v>27.41</v>
      </c>
      <c r="I20" s="204">
        <f t="shared" si="1"/>
        <v>27.42</v>
      </c>
      <c r="J20" s="205">
        <f t="shared" si="1"/>
        <v>123.28</v>
      </c>
    </row>
    <row r="21" spans="1:10" ht="14.4" thickBot="1" x14ac:dyDescent="0.3">
      <c r="A21" s="220"/>
      <c r="B21" s="27"/>
      <c r="C21" s="27"/>
      <c r="D21" s="27"/>
      <c r="E21" s="27"/>
      <c r="F21" s="28"/>
      <c r="G21" s="27"/>
      <c r="H21" s="27"/>
      <c r="I21" s="27"/>
      <c r="J21" s="29"/>
    </row>
  </sheetData>
  <mergeCells count="1">
    <mergeCell ref="A17:A21"/>
  </mergeCell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45755</v>
      </c>
    </row>
    <row r="2" spans="1:13" ht="14.4" thickBot="1" x14ac:dyDescent="0.3"/>
    <row r="3" spans="1:13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3" ht="27.6" x14ac:dyDescent="0.25">
      <c r="A4" s="9" t="s">
        <v>13</v>
      </c>
      <c r="B4" s="192" t="s">
        <v>18</v>
      </c>
      <c r="C4" s="69" t="s">
        <v>75</v>
      </c>
      <c r="D4" s="48" t="s">
        <v>76</v>
      </c>
      <c r="E4" s="84">
        <v>90</v>
      </c>
      <c r="F4" s="96">
        <v>40.07</v>
      </c>
      <c r="G4" s="30">
        <v>204</v>
      </c>
      <c r="H4" s="30">
        <f>7.26</f>
        <v>7.26</v>
      </c>
      <c r="I4" s="30">
        <v>12.96</v>
      </c>
      <c r="J4" s="30">
        <v>7.8</v>
      </c>
    </row>
    <row r="5" spans="1:13" ht="27" customHeight="1" x14ac:dyDescent="0.25">
      <c r="A5" s="9"/>
      <c r="B5" s="193" t="s">
        <v>46</v>
      </c>
      <c r="C5" s="13" t="s">
        <v>77</v>
      </c>
      <c r="D5" s="129" t="s">
        <v>80</v>
      </c>
      <c r="E5" s="133">
        <v>150</v>
      </c>
      <c r="F5" s="138">
        <v>19</v>
      </c>
      <c r="G5" s="138">
        <v>255.19</v>
      </c>
      <c r="H5" s="138">
        <v>8.75</v>
      </c>
      <c r="I5" s="138">
        <v>6.87</v>
      </c>
      <c r="J5" s="175">
        <v>43.54</v>
      </c>
    </row>
    <row r="6" spans="1:13" x14ac:dyDescent="0.25">
      <c r="A6" s="9"/>
      <c r="B6" s="11" t="s">
        <v>51</v>
      </c>
      <c r="C6" s="13" t="s">
        <v>26</v>
      </c>
      <c r="D6" s="129" t="s">
        <v>81</v>
      </c>
      <c r="E6" s="141">
        <v>60</v>
      </c>
      <c r="F6" s="138">
        <v>12.48</v>
      </c>
      <c r="G6" s="32">
        <v>8.4600000000000009</v>
      </c>
      <c r="H6" s="32">
        <v>0.48</v>
      </c>
      <c r="I6" s="32">
        <v>0.06</v>
      </c>
      <c r="J6" s="32">
        <v>4.0199999999999996</v>
      </c>
    </row>
    <row r="7" spans="1:13" x14ac:dyDescent="0.25">
      <c r="A7" s="9"/>
      <c r="B7" s="10" t="s">
        <v>39</v>
      </c>
      <c r="C7" s="13" t="s">
        <v>40</v>
      </c>
      <c r="D7" s="63" t="s">
        <v>62</v>
      </c>
      <c r="E7" s="37">
        <v>200</v>
      </c>
      <c r="F7" s="30">
        <v>9.92</v>
      </c>
      <c r="G7" s="30">
        <v>168.34</v>
      </c>
      <c r="H7" s="30">
        <v>1.1599999999999999</v>
      </c>
      <c r="I7" s="30">
        <v>0.3</v>
      </c>
      <c r="J7" s="217">
        <v>28</v>
      </c>
    </row>
    <row r="8" spans="1:13" x14ac:dyDescent="0.25">
      <c r="A8" s="9"/>
      <c r="B8" s="10" t="s">
        <v>21</v>
      </c>
      <c r="C8" s="13" t="s">
        <v>14</v>
      </c>
      <c r="D8" s="129" t="s">
        <v>15</v>
      </c>
      <c r="E8" s="141">
        <v>20</v>
      </c>
      <c r="F8" s="138">
        <v>0.62</v>
      </c>
      <c r="G8" s="32">
        <v>49</v>
      </c>
      <c r="H8" s="32">
        <v>1.59</v>
      </c>
      <c r="I8" s="32">
        <v>0.26</v>
      </c>
      <c r="J8" s="32">
        <v>11.48</v>
      </c>
    </row>
    <row r="9" spans="1:13" ht="14.4" thickBot="1" x14ac:dyDescent="0.3">
      <c r="A9" s="12"/>
      <c r="B9" s="10" t="s">
        <v>22</v>
      </c>
      <c r="C9" s="13" t="s">
        <v>14</v>
      </c>
      <c r="D9" s="129" t="s">
        <v>23</v>
      </c>
      <c r="E9" s="141">
        <v>15</v>
      </c>
      <c r="F9" s="153">
        <v>0.91</v>
      </c>
      <c r="G9" s="32">
        <v>34.130000000000003</v>
      </c>
      <c r="H9" s="32">
        <v>1.17</v>
      </c>
      <c r="I9" s="32">
        <v>0.21</v>
      </c>
      <c r="J9" s="32">
        <v>6.93</v>
      </c>
    </row>
    <row r="10" spans="1:13" x14ac:dyDescent="0.25">
      <c r="A10" s="7"/>
      <c r="B10" s="8"/>
      <c r="C10" s="14"/>
      <c r="D10" s="130"/>
      <c r="E10" s="165">
        <f>SUM(E4:E9)</f>
        <v>535</v>
      </c>
      <c r="F10" s="194">
        <f t="shared" ref="F10" si="0">SUM(F4:F9)</f>
        <v>83</v>
      </c>
      <c r="G10" s="204">
        <f>SUM(G4:G9)</f>
        <v>719.12</v>
      </c>
      <c r="H10" s="204">
        <f>SUM(H4:H9)</f>
        <v>20.409999999999997</v>
      </c>
      <c r="I10" s="204">
        <f>SUM(I4:I9)</f>
        <v>20.660000000000004</v>
      </c>
      <c r="J10" s="204">
        <f>SUM(J4:J9)</f>
        <v>101.77000000000001</v>
      </c>
    </row>
    <row r="11" spans="1:13" x14ac:dyDescent="0.25">
      <c r="A11" s="9"/>
      <c r="B11" s="16"/>
      <c r="C11" s="16"/>
      <c r="D11" s="131"/>
      <c r="E11" s="176"/>
      <c r="F11" s="146"/>
      <c r="G11" s="176"/>
      <c r="H11" s="176"/>
      <c r="I11" s="176"/>
      <c r="J11" s="177"/>
    </row>
    <row r="12" spans="1:13" ht="14.4" thickBot="1" x14ac:dyDescent="0.3">
      <c r="A12" s="12"/>
      <c r="B12" s="18"/>
      <c r="C12" s="18"/>
      <c r="D12" s="132"/>
      <c r="E12" s="178"/>
      <c r="F12" s="169"/>
      <c r="G12" s="178"/>
      <c r="H12" s="178"/>
      <c r="I12" s="178"/>
      <c r="J12" s="179"/>
      <c r="M12" s="213"/>
    </row>
    <row r="13" spans="1:13" x14ac:dyDescent="0.25">
      <c r="A13" s="9" t="s">
        <v>16</v>
      </c>
      <c r="B13" s="10" t="s">
        <v>17</v>
      </c>
      <c r="C13" s="42" t="s">
        <v>73</v>
      </c>
      <c r="D13" s="139" t="s">
        <v>74</v>
      </c>
      <c r="E13" s="141">
        <v>200</v>
      </c>
      <c r="F13" s="180">
        <v>10.32</v>
      </c>
      <c r="G13" s="142">
        <v>94.6</v>
      </c>
      <c r="H13" s="142">
        <v>4.95</v>
      </c>
      <c r="I13" s="142">
        <v>6.27</v>
      </c>
      <c r="J13" s="218">
        <v>23.95</v>
      </c>
    </row>
    <row r="14" spans="1:13" ht="27.6" x14ac:dyDescent="0.25">
      <c r="A14" s="219"/>
      <c r="B14" s="10" t="s">
        <v>18</v>
      </c>
      <c r="C14" s="13" t="s">
        <v>75</v>
      </c>
      <c r="D14" s="129" t="s">
        <v>76</v>
      </c>
      <c r="E14" s="133">
        <v>90</v>
      </c>
      <c r="F14" s="142">
        <v>40.07</v>
      </c>
      <c r="G14" s="142">
        <v>204</v>
      </c>
      <c r="H14" s="142">
        <f>7.26</f>
        <v>7.26</v>
      </c>
      <c r="I14" s="142">
        <v>12.96</v>
      </c>
      <c r="J14" s="218">
        <v>7.8</v>
      </c>
      <c r="M14" s="213"/>
    </row>
    <row r="15" spans="1:13" ht="27.6" x14ac:dyDescent="0.25">
      <c r="A15" s="219"/>
      <c r="B15" s="10" t="s">
        <v>46</v>
      </c>
      <c r="C15" s="13" t="s">
        <v>47</v>
      </c>
      <c r="D15" s="129" t="s">
        <v>48</v>
      </c>
      <c r="E15" s="141">
        <v>150</v>
      </c>
      <c r="F15" s="142">
        <v>10.9</v>
      </c>
      <c r="G15" s="138">
        <v>223.31</v>
      </c>
      <c r="H15" s="138">
        <f>5.67+0.02</f>
        <v>5.6899999999999995</v>
      </c>
      <c r="I15" s="138">
        <f>5.42+1.5</f>
        <v>6.92</v>
      </c>
      <c r="J15" s="175">
        <f>36.67+0.03</f>
        <v>36.700000000000003</v>
      </c>
    </row>
    <row r="16" spans="1:13" x14ac:dyDescent="0.25">
      <c r="A16" s="219"/>
      <c r="B16" s="11" t="s">
        <v>51</v>
      </c>
      <c r="C16" s="13" t="s">
        <v>26</v>
      </c>
      <c r="D16" s="129" t="s">
        <v>81</v>
      </c>
      <c r="E16" s="141">
        <v>60</v>
      </c>
      <c r="F16" s="138">
        <v>12.48</v>
      </c>
      <c r="G16" s="138">
        <v>8.4600000000000009</v>
      </c>
      <c r="H16" s="138">
        <v>0.48</v>
      </c>
      <c r="I16" s="138">
        <v>0.06</v>
      </c>
      <c r="J16" s="175">
        <v>4.0199999999999996</v>
      </c>
      <c r="M16" s="213"/>
    </row>
    <row r="17" spans="1:10" x14ac:dyDescent="0.25">
      <c r="A17" s="219"/>
      <c r="B17" s="10" t="s">
        <v>39</v>
      </c>
      <c r="C17" s="13" t="s">
        <v>40</v>
      </c>
      <c r="D17" s="129" t="s">
        <v>82</v>
      </c>
      <c r="E17" s="141">
        <v>180</v>
      </c>
      <c r="F17" s="138">
        <v>5.31</v>
      </c>
      <c r="G17" s="138">
        <v>37.44</v>
      </c>
      <c r="H17" s="138">
        <v>0.54</v>
      </c>
      <c r="I17" s="138">
        <v>0.02</v>
      </c>
      <c r="J17" s="175">
        <v>8.8800000000000008</v>
      </c>
    </row>
    <row r="18" spans="1:10" x14ac:dyDescent="0.25">
      <c r="A18" s="219"/>
      <c r="B18" s="10" t="s">
        <v>21</v>
      </c>
      <c r="C18" s="13" t="s">
        <v>14</v>
      </c>
      <c r="D18" s="129" t="s">
        <v>24</v>
      </c>
      <c r="E18" s="141">
        <v>45</v>
      </c>
      <c r="F18" s="146">
        <v>2.52</v>
      </c>
      <c r="G18" s="138">
        <v>105.21</v>
      </c>
      <c r="H18" s="138">
        <v>3.56</v>
      </c>
      <c r="I18" s="138">
        <v>0.45</v>
      </c>
      <c r="J18" s="175">
        <v>21.71</v>
      </c>
    </row>
    <row r="19" spans="1:10" x14ac:dyDescent="0.25">
      <c r="A19" s="219"/>
      <c r="B19" s="10" t="s">
        <v>22</v>
      </c>
      <c r="C19" s="13" t="s">
        <v>14</v>
      </c>
      <c r="D19" s="129" t="s">
        <v>23</v>
      </c>
      <c r="E19" s="141">
        <v>24</v>
      </c>
      <c r="F19" s="182">
        <v>1.4</v>
      </c>
      <c r="G19" s="32">
        <v>51.2</v>
      </c>
      <c r="H19" s="32">
        <v>1.76</v>
      </c>
      <c r="I19" s="32">
        <v>0.32</v>
      </c>
      <c r="J19" s="32">
        <v>10.4</v>
      </c>
    </row>
    <row r="20" spans="1:10" x14ac:dyDescent="0.25">
      <c r="A20" s="219"/>
      <c r="B20" s="24"/>
      <c r="C20" s="24"/>
      <c r="D20" s="24"/>
      <c r="E20" s="183">
        <f>SUM(E13:E19)</f>
        <v>749</v>
      </c>
      <c r="F20" s="183">
        <f t="shared" ref="F20:J20" si="1">SUM(F13:F19)</f>
        <v>83</v>
      </c>
      <c r="G20" s="206">
        <f t="shared" si="1"/>
        <v>724.22000000000025</v>
      </c>
      <c r="H20" s="206">
        <f t="shared" si="1"/>
        <v>24.24</v>
      </c>
      <c r="I20" s="206">
        <f t="shared" si="1"/>
        <v>26.999999999999996</v>
      </c>
      <c r="J20" s="207">
        <f t="shared" si="1"/>
        <v>113.46000000000001</v>
      </c>
    </row>
    <row r="21" spans="1:10" ht="14.4" thickBot="1" x14ac:dyDescent="0.3">
      <c r="A21" s="220"/>
      <c r="B21" s="27"/>
      <c r="C21" s="27"/>
      <c r="D21" s="27"/>
      <c r="E21" s="27"/>
      <c r="F21" s="28"/>
      <c r="G21" s="27"/>
      <c r="H21" s="27"/>
      <c r="I21" s="27"/>
      <c r="J21" s="29"/>
    </row>
  </sheetData>
  <mergeCells count="1">
    <mergeCell ref="A14:A21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45756</v>
      </c>
    </row>
    <row r="2" spans="1:10" ht="14.4" thickBot="1" x14ac:dyDescent="0.3"/>
    <row r="3" spans="1:10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15.6" x14ac:dyDescent="0.3">
      <c r="A4" s="9" t="s">
        <v>13</v>
      </c>
      <c r="B4" s="11" t="s">
        <v>67</v>
      </c>
      <c r="C4" s="85" t="s">
        <v>83</v>
      </c>
      <c r="D4" s="128" t="s">
        <v>98</v>
      </c>
      <c r="E4" s="65">
        <v>200</v>
      </c>
      <c r="F4" s="71">
        <v>38.01</v>
      </c>
      <c r="G4" s="71">
        <v>215</v>
      </c>
      <c r="H4" s="76">
        <v>11</v>
      </c>
      <c r="I4" s="76">
        <v>11.01</v>
      </c>
      <c r="J4" s="99">
        <v>34.200000000000003</v>
      </c>
    </row>
    <row r="5" spans="1:10" ht="15.6" x14ac:dyDescent="0.3">
      <c r="A5" s="9"/>
      <c r="B5" s="10" t="s">
        <v>39</v>
      </c>
      <c r="C5" s="13" t="s">
        <v>29</v>
      </c>
      <c r="D5" s="129" t="s">
        <v>84</v>
      </c>
      <c r="E5" s="31">
        <v>200</v>
      </c>
      <c r="F5" s="32">
        <v>3.4</v>
      </c>
      <c r="G5" s="32">
        <v>40</v>
      </c>
      <c r="H5" s="39">
        <v>0.53</v>
      </c>
      <c r="I5" s="39">
        <v>0.02</v>
      </c>
      <c r="J5" s="101">
        <v>9.4700000000000006</v>
      </c>
    </row>
    <row r="6" spans="1:10" ht="15.6" x14ac:dyDescent="0.3">
      <c r="A6" s="9"/>
      <c r="B6" s="10" t="s">
        <v>21</v>
      </c>
      <c r="C6" s="13" t="s">
        <v>14</v>
      </c>
      <c r="D6" s="129" t="s">
        <v>15</v>
      </c>
      <c r="E6" s="31">
        <v>30</v>
      </c>
      <c r="F6" s="32">
        <v>1.68</v>
      </c>
      <c r="G6" s="32">
        <v>70.14</v>
      </c>
      <c r="H6" s="39">
        <v>2.37</v>
      </c>
      <c r="I6" s="39">
        <v>0.3</v>
      </c>
      <c r="J6" s="101">
        <v>14.48</v>
      </c>
    </row>
    <row r="7" spans="1:10" ht="15.6" x14ac:dyDescent="0.3">
      <c r="A7" s="9"/>
      <c r="B7" s="10" t="s">
        <v>22</v>
      </c>
      <c r="C7" s="13" t="s">
        <v>14</v>
      </c>
      <c r="D7" s="129" t="s">
        <v>23</v>
      </c>
      <c r="E7" s="31">
        <v>16</v>
      </c>
      <c r="F7" s="33">
        <v>0.91</v>
      </c>
      <c r="G7" s="32">
        <v>34.130000000000003</v>
      </c>
      <c r="H7" s="39">
        <v>1.17</v>
      </c>
      <c r="I7" s="39">
        <v>0.21</v>
      </c>
      <c r="J7" s="101">
        <v>6.93</v>
      </c>
    </row>
    <row r="8" spans="1:10" ht="16.2" thickBot="1" x14ac:dyDescent="0.35">
      <c r="A8" s="12"/>
      <c r="B8" s="10" t="s">
        <v>70</v>
      </c>
      <c r="C8" s="13" t="s">
        <v>71</v>
      </c>
      <c r="D8" s="24" t="s">
        <v>72</v>
      </c>
      <c r="E8" s="25">
        <v>100</v>
      </c>
      <c r="F8" s="33">
        <v>39</v>
      </c>
      <c r="G8" s="30">
        <v>66.599999999999994</v>
      </c>
      <c r="H8" s="38">
        <v>0.78</v>
      </c>
      <c r="I8" s="38">
        <v>0.6</v>
      </c>
      <c r="J8" s="100">
        <v>11.74</v>
      </c>
    </row>
    <row r="9" spans="1:10" x14ac:dyDescent="0.25">
      <c r="A9" s="7"/>
      <c r="B9" s="8"/>
      <c r="C9" s="14"/>
      <c r="D9" s="130"/>
      <c r="E9" s="41">
        <f t="shared" ref="E9:J9" si="0">SUM(E4:E8)</f>
        <v>546</v>
      </c>
      <c r="F9" s="197">
        <f t="shared" si="0"/>
        <v>83</v>
      </c>
      <c r="G9" s="197">
        <f t="shared" si="0"/>
        <v>425.87</v>
      </c>
      <c r="H9" s="197">
        <f t="shared" si="0"/>
        <v>15.849999999999998</v>
      </c>
      <c r="I9" s="197">
        <f t="shared" si="0"/>
        <v>12.14</v>
      </c>
      <c r="J9" s="198">
        <f t="shared" si="0"/>
        <v>76.820000000000007</v>
      </c>
    </row>
    <row r="10" spans="1:10" x14ac:dyDescent="0.25">
      <c r="A10" s="9"/>
      <c r="B10" s="16"/>
      <c r="C10" s="16"/>
      <c r="D10" s="131"/>
      <c r="E10" s="123"/>
      <c r="F10" s="35"/>
      <c r="G10" s="123"/>
      <c r="H10" s="123"/>
      <c r="I10" s="123"/>
      <c r="J10" s="124"/>
    </row>
    <row r="11" spans="1:10" ht="14.4" thickBot="1" x14ac:dyDescent="0.3">
      <c r="A11" s="12"/>
      <c r="B11" s="18"/>
      <c r="C11" s="18"/>
      <c r="D11" s="132"/>
      <c r="E11" s="125"/>
      <c r="F11" s="36"/>
      <c r="G11" s="125"/>
      <c r="H11" s="125"/>
      <c r="I11" s="125"/>
      <c r="J11" s="126"/>
    </row>
    <row r="12" spans="1:10" ht="15.6" x14ac:dyDescent="0.3">
      <c r="A12" s="59" t="s">
        <v>16</v>
      </c>
      <c r="B12" s="10" t="s">
        <v>17</v>
      </c>
      <c r="C12" s="42" t="s">
        <v>65</v>
      </c>
      <c r="D12" s="129" t="s">
        <v>66</v>
      </c>
      <c r="E12" s="31">
        <v>200</v>
      </c>
      <c r="F12" s="30">
        <v>11</v>
      </c>
      <c r="G12" s="30">
        <v>98.6</v>
      </c>
      <c r="H12" s="38">
        <v>2.6</v>
      </c>
      <c r="I12" s="38">
        <v>6.87</v>
      </c>
      <c r="J12" s="100">
        <v>19.690000000000001</v>
      </c>
    </row>
    <row r="13" spans="1:10" ht="15.6" x14ac:dyDescent="0.3">
      <c r="A13" s="20"/>
      <c r="B13" s="10" t="s">
        <v>18</v>
      </c>
      <c r="C13" s="13" t="s">
        <v>85</v>
      </c>
      <c r="D13" s="129" t="s">
        <v>86</v>
      </c>
      <c r="E13" s="133">
        <v>90</v>
      </c>
      <c r="F13" s="30">
        <v>39.479999999999997</v>
      </c>
      <c r="G13" s="30">
        <v>160</v>
      </c>
      <c r="H13" s="184">
        <v>11.5</v>
      </c>
      <c r="I13" s="184">
        <v>13.26</v>
      </c>
      <c r="J13" s="187">
        <v>3.51</v>
      </c>
    </row>
    <row r="14" spans="1:10" ht="15.6" x14ac:dyDescent="0.3">
      <c r="A14" s="20"/>
      <c r="B14" s="10" t="s">
        <v>46</v>
      </c>
      <c r="C14" s="80" t="s">
        <v>87</v>
      </c>
      <c r="D14" s="134" t="s">
        <v>88</v>
      </c>
      <c r="E14" s="135">
        <v>150</v>
      </c>
      <c r="F14" s="30">
        <v>19</v>
      </c>
      <c r="G14" s="38">
        <f>192.21+13.2</f>
        <v>205.41</v>
      </c>
      <c r="H14" s="38">
        <f>5.51+0.02</f>
        <v>5.5299999999999994</v>
      </c>
      <c r="I14" s="38">
        <f>4.52+1.5</f>
        <v>6.02</v>
      </c>
      <c r="J14" s="100">
        <f>35.99+0.03</f>
        <v>36.020000000000003</v>
      </c>
    </row>
    <row r="15" spans="1:10" x14ac:dyDescent="0.25">
      <c r="A15" s="20"/>
      <c r="B15" s="11" t="s">
        <v>51</v>
      </c>
      <c r="C15" s="13" t="s">
        <v>89</v>
      </c>
      <c r="D15" s="136" t="s">
        <v>90</v>
      </c>
      <c r="E15" s="25">
        <v>60</v>
      </c>
      <c r="F15" s="32">
        <v>7.2</v>
      </c>
      <c r="G15" s="32">
        <v>46.9</v>
      </c>
      <c r="H15" s="32">
        <v>0.72</v>
      </c>
      <c r="I15" s="32">
        <v>0.4</v>
      </c>
      <c r="J15" s="102">
        <v>1.56</v>
      </c>
    </row>
    <row r="16" spans="1:10" ht="15.6" x14ac:dyDescent="0.3">
      <c r="A16" s="20"/>
      <c r="B16" s="10" t="s">
        <v>39</v>
      </c>
      <c r="C16" s="13" t="s">
        <v>29</v>
      </c>
      <c r="D16" s="129" t="s">
        <v>30</v>
      </c>
      <c r="E16" s="31">
        <v>180</v>
      </c>
      <c r="F16" s="32">
        <v>2.4</v>
      </c>
      <c r="G16" s="32">
        <v>36</v>
      </c>
      <c r="H16" s="39">
        <v>0.48</v>
      </c>
      <c r="I16" s="39">
        <v>0.02</v>
      </c>
      <c r="J16" s="101">
        <v>8.52</v>
      </c>
    </row>
    <row r="17" spans="1:10" x14ac:dyDescent="0.25">
      <c r="A17" s="20"/>
      <c r="B17" s="23" t="s">
        <v>21</v>
      </c>
      <c r="C17" s="13" t="s">
        <v>14</v>
      </c>
      <c r="D17" s="129" t="s">
        <v>24</v>
      </c>
      <c r="E17" s="31">
        <v>45</v>
      </c>
      <c r="F17" s="137">
        <v>2.52</v>
      </c>
      <c r="G17" s="32">
        <v>105.21</v>
      </c>
      <c r="H17" s="32">
        <v>3.56</v>
      </c>
      <c r="I17" s="32">
        <v>0.45</v>
      </c>
      <c r="J17" s="102">
        <v>21.71</v>
      </c>
    </row>
    <row r="18" spans="1:10" x14ac:dyDescent="0.25">
      <c r="A18" s="20"/>
      <c r="B18" s="10" t="s">
        <v>22</v>
      </c>
      <c r="C18" s="13" t="s">
        <v>14</v>
      </c>
      <c r="D18" s="129" t="s">
        <v>23</v>
      </c>
      <c r="E18" s="31">
        <v>24</v>
      </c>
      <c r="F18" s="35">
        <v>1.4</v>
      </c>
      <c r="G18" s="32">
        <v>51.2</v>
      </c>
      <c r="H18" s="32">
        <v>1.76</v>
      </c>
      <c r="I18" s="32">
        <v>0.32</v>
      </c>
      <c r="J18" s="102">
        <v>10.4</v>
      </c>
    </row>
    <row r="19" spans="1:10" x14ac:dyDescent="0.25">
      <c r="A19" s="20"/>
      <c r="B19" s="24"/>
      <c r="C19" s="24"/>
      <c r="D19" s="24"/>
      <c r="E19" s="121">
        <f>SUM(E12:E18)</f>
        <v>749</v>
      </c>
      <c r="F19" s="121">
        <f t="shared" ref="F19:J19" si="1">SUM(F12:F18)</f>
        <v>83</v>
      </c>
      <c r="G19" s="204">
        <f t="shared" si="1"/>
        <v>703.32</v>
      </c>
      <c r="H19" s="204">
        <f t="shared" si="1"/>
        <v>26.15</v>
      </c>
      <c r="I19" s="204">
        <f t="shared" si="1"/>
        <v>27.339999999999996</v>
      </c>
      <c r="J19" s="205">
        <f t="shared" si="1"/>
        <v>101.41000000000003</v>
      </c>
    </row>
    <row r="20" spans="1:10" ht="14.4" thickBot="1" x14ac:dyDescent="0.3">
      <c r="A20" s="68"/>
      <c r="B20" s="27"/>
      <c r="C20" s="27"/>
      <c r="D20" s="27"/>
      <c r="E20" s="27"/>
      <c r="F20" s="28"/>
      <c r="G20" s="27"/>
      <c r="H20" s="27"/>
      <c r="I20" s="27"/>
      <c r="J20" s="29"/>
    </row>
  </sheetData>
  <pageMargins left="0.7" right="0.7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1"/>
  <sheetViews>
    <sheetView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6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40" t="s">
        <v>99</v>
      </c>
      <c r="C1" s="2"/>
      <c r="D1" s="3"/>
      <c r="E1" s="1" t="s">
        <v>1</v>
      </c>
      <c r="F1" s="4"/>
      <c r="I1" s="1" t="s">
        <v>2</v>
      </c>
      <c r="J1" s="5">
        <v>45757</v>
      </c>
    </row>
    <row r="2" spans="1:10" ht="14.4" thickBot="1" x14ac:dyDescent="0.3"/>
    <row r="3" spans="1:10" ht="14.4" thickBot="1" x14ac:dyDescent="0.3">
      <c r="A3" s="7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ht="27.6" x14ac:dyDescent="0.25">
      <c r="A4" s="9" t="s">
        <v>13</v>
      </c>
      <c r="B4" s="10" t="s">
        <v>18</v>
      </c>
      <c r="C4" s="13" t="s">
        <v>56</v>
      </c>
      <c r="D4" s="139" t="s">
        <v>57</v>
      </c>
      <c r="E4" s="133">
        <v>100</v>
      </c>
      <c r="F4" s="142">
        <v>43.67</v>
      </c>
      <c r="G4" s="157">
        <v>168.7</v>
      </c>
      <c r="H4" s="157">
        <v>8.8000000000000007</v>
      </c>
      <c r="I4" s="157">
        <v>8.64</v>
      </c>
      <c r="J4" s="181">
        <v>6.5</v>
      </c>
    </row>
    <row r="5" spans="1:10" ht="27.6" x14ac:dyDescent="0.25">
      <c r="A5" s="9"/>
      <c r="B5" s="57" t="s">
        <v>46</v>
      </c>
      <c r="C5" s="58" t="s">
        <v>47</v>
      </c>
      <c r="D5" s="147" t="s">
        <v>97</v>
      </c>
      <c r="E5" s="133">
        <v>150</v>
      </c>
      <c r="F5" s="138">
        <v>19</v>
      </c>
      <c r="G5" s="157">
        <f>231.89+13.2</f>
        <v>245.08999999999997</v>
      </c>
      <c r="H5" s="157">
        <v>6.35</v>
      </c>
      <c r="I5" s="157">
        <v>5.9</v>
      </c>
      <c r="J5" s="181">
        <v>42.8</v>
      </c>
    </row>
    <row r="6" spans="1:10" ht="15.6" x14ac:dyDescent="0.3">
      <c r="A6" s="9"/>
      <c r="B6" s="11" t="s">
        <v>51</v>
      </c>
      <c r="C6" s="13" t="s">
        <v>89</v>
      </c>
      <c r="D6" s="21" t="s">
        <v>93</v>
      </c>
      <c r="E6" s="25">
        <v>60</v>
      </c>
      <c r="F6" s="86">
        <v>8.4</v>
      </c>
      <c r="G6" s="81">
        <v>57</v>
      </c>
      <c r="H6" s="39">
        <v>1.2</v>
      </c>
      <c r="I6" s="39">
        <v>2.8</v>
      </c>
      <c r="J6" s="101">
        <v>4.2</v>
      </c>
    </row>
    <row r="7" spans="1:10" ht="15.6" x14ac:dyDescent="0.3">
      <c r="A7" s="9"/>
      <c r="B7" s="10" t="s">
        <v>28</v>
      </c>
      <c r="C7" s="13" t="s">
        <v>61</v>
      </c>
      <c r="D7" s="63" t="s">
        <v>62</v>
      </c>
      <c r="E7" s="37">
        <v>200</v>
      </c>
      <c r="F7" s="30">
        <v>9.92</v>
      </c>
      <c r="G7" s="38">
        <v>168.34</v>
      </c>
      <c r="H7" s="38">
        <v>1.1599999999999999</v>
      </c>
      <c r="I7" s="38">
        <v>0.3</v>
      </c>
      <c r="J7" s="184">
        <v>28</v>
      </c>
    </row>
    <row r="8" spans="1:10" ht="15.6" x14ac:dyDescent="0.3">
      <c r="A8" s="9"/>
      <c r="B8" s="56" t="s">
        <v>21</v>
      </c>
      <c r="C8" s="13" t="s">
        <v>14</v>
      </c>
      <c r="D8" s="129" t="s">
        <v>15</v>
      </c>
      <c r="E8" s="141">
        <v>24</v>
      </c>
      <c r="F8" s="138">
        <v>1.1000000000000001</v>
      </c>
      <c r="G8" s="39">
        <v>68.12</v>
      </c>
      <c r="H8" s="39">
        <v>1.03</v>
      </c>
      <c r="I8" s="39">
        <v>0.3</v>
      </c>
      <c r="J8" s="101">
        <v>13.32</v>
      </c>
    </row>
    <row r="9" spans="1:10" ht="16.2" thickBot="1" x14ac:dyDescent="0.35">
      <c r="A9" s="9"/>
      <c r="B9" s="56" t="s">
        <v>22</v>
      </c>
      <c r="C9" s="13" t="s">
        <v>14</v>
      </c>
      <c r="D9" s="129" t="s">
        <v>23</v>
      </c>
      <c r="E9" s="141">
        <v>16</v>
      </c>
      <c r="F9" s="153">
        <v>0.91</v>
      </c>
      <c r="G9" s="39">
        <v>34.130000000000003</v>
      </c>
      <c r="H9" s="39">
        <v>1.17</v>
      </c>
      <c r="I9" s="39">
        <v>0.21</v>
      </c>
      <c r="J9" s="101">
        <v>6.93</v>
      </c>
    </row>
    <row r="10" spans="1:10" x14ac:dyDescent="0.25">
      <c r="A10" s="9"/>
      <c r="B10" s="8"/>
      <c r="C10" s="14"/>
      <c r="D10" s="130"/>
      <c r="E10" s="41">
        <f t="shared" ref="E10:F10" si="0">SUM(E4:E9)</f>
        <v>550</v>
      </c>
      <c r="F10" s="197">
        <f t="shared" si="0"/>
        <v>83</v>
      </c>
      <c r="G10" s="197">
        <f>SUM(G4:G9)</f>
        <v>741.38</v>
      </c>
      <c r="H10" s="197">
        <v>19.7</v>
      </c>
      <c r="I10" s="197">
        <v>18.2</v>
      </c>
      <c r="J10" s="198">
        <v>101.75</v>
      </c>
    </row>
    <row r="11" spans="1:10" x14ac:dyDescent="0.25">
      <c r="A11" s="9"/>
      <c r="B11" s="16"/>
      <c r="C11" s="16"/>
      <c r="D11" s="17"/>
      <c r="E11" s="114"/>
      <c r="F11" s="78"/>
      <c r="G11" s="114"/>
      <c r="H11" s="114"/>
      <c r="I11" s="114"/>
      <c r="J11" s="115"/>
    </row>
    <row r="12" spans="1:10" ht="14.4" thickBot="1" x14ac:dyDescent="0.3">
      <c r="A12" s="12"/>
      <c r="B12" s="18"/>
      <c r="C12" s="18"/>
      <c r="D12" s="19"/>
      <c r="E12" s="116"/>
      <c r="F12" s="79"/>
      <c r="G12" s="116"/>
      <c r="H12" s="116"/>
      <c r="I12" s="116"/>
      <c r="J12" s="117"/>
    </row>
    <row r="13" spans="1:10" ht="15.6" x14ac:dyDescent="0.3">
      <c r="A13" s="221" t="s">
        <v>16</v>
      </c>
      <c r="B13" s="10" t="s">
        <v>17</v>
      </c>
      <c r="C13" s="13" t="s">
        <v>91</v>
      </c>
      <c r="D13" s="22" t="s">
        <v>92</v>
      </c>
      <c r="E13" s="37">
        <v>200</v>
      </c>
      <c r="F13" s="86">
        <v>12.7</v>
      </c>
      <c r="G13" s="30">
        <v>116.44</v>
      </c>
      <c r="H13" s="38">
        <v>2.61</v>
      </c>
      <c r="I13" s="38">
        <v>4.07</v>
      </c>
      <c r="J13" s="100">
        <v>13.8</v>
      </c>
    </row>
    <row r="14" spans="1:10" ht="15.6" x14ac:dyDescent="0.25">
      <c r="A14" s="222"/>
      <c r="B14" s="10" t="s">
        <v>18</v>
      </c>
      <c r="C14" s="37" t="s">
        <v>44</v>
      </c>
      <c r="D14" s="22" t="s">
        <v>50</v>
      </c>
      <c r="E14" s="37">
        <v>90</v>
      </c>
      <c r="F14" s="86">
        <v>41.77</v>
      </c>
      <c r="G14" s="60">
        <v>274.10000000000002</v>
      </c>
      <c r="H14" s="43">
        <v>7.46</v>
      </c>
      <c r="I14" s="43">
        <v>9.49</v>
      </c>
      <c r="J14" s="106">
        <v>10.7</v>
      </c>
    </row>
    <row r="15" spans="1:10" ht="31.2" x14ac:dyDescent="0.3">
      <c r="A15" s="222"/>
      <c r="B15" s="24" t="s">
        <v>46</v>
      </c>
      <c r="C15" s="88" t="s">
        <v>47</v>
      </c>
      <c r="D15" s="89" t="s">
        <v>48</v>
      </c>
      <c r="E15" s="90">
        <v>150</v>
      </c>
      <c r="F15" s="32">
        <v>10.9</v>
      </c>
      <c r="G15" s="38">
        <v>223.31</v>
      </c>
      <c r="H15" s="39">
        <f>5.67+0.02</f>
        <v>5.6899999999999995</v>
      </c>
      <c r="I15" s="39">
        <f>5.42+1.5</f>
        <v>6.92</v>
      </c>
      <c r="J15" s="101">
        <f>36.67+0.03</f>
        <v>36.700000000000003</v>
      </c>
    </row>
    <row r="16" spans="1:10" ht="15.6" x14ac:dyDescent="0.3">
      <c r="A16" s="222"/>
      <c r="B16" s="11" t="s">
        <v>51</v>
      </c>
      <c r="C16" s="13" t="s">
        <v>89</v>
      </c>
      <c r="D16" s="21" t="s">
        <v>93</v>
      </c>
      <c r="E16" s="25">
        <v>60</v>
      </c>
      <c r="F16" s="86">
        <v>8.4</v>
      </c>
      <c r="G16" s="81">
        <v>57</v>
      </c>
      <c r="H16" s="39">
        <v>1.2</v>
      </c>
      <c r="I16" s="39">
        <v>2.8</v>
      </c>
      <c r="J16" s="101">
        <v>4.2</v>
      </c>
    </row>
    <row r="17" spans="1:13" ht="15.6" x14ac:dyDescent="0.25">
      <c r="A17" s="222"/>
      <c r="B17" s="10" t="s">
        <v>39</v>
      </c>
      <c r="C17" s="13" t="s">
        <v>40</v>
      </c>
      <c r="D17" s="129" t="s">
        <v>82</v>
      </c>
      <c r="E17" s="141">
        <v>180</v>
      </c>
      <c r="F17" s="138">
        <v>5.31</v>
      </c>
      <c r="G17" s="138">
        <v>37.44</v>
      </c>
      <c r="H17" s="150">
        <v>0.54</v>
      </c>
      <c r="I17" s="150">
        <v>0.02</v>
      </c>
      <c r="J17" s="151">
        <v>8.8800000000000008</v>
      </c>
    </row>
    <row r="18" spans="1:13" x14ac:dyDescent="0.25">
      <c r="A18" s="222"/>
      <c r="B18" s="23" t="s">
        <v>21</v>
      </c>
      <c r="C18" s="13" t="s">
        <v>14</v>
      </c>
      <c r="D18" s="21" t="s">
        <v>24</v>
      </c>
      <c r="E18" s="31">
        <v>45</v>
      </c>
      <c r="F18" s="91">
        <v>2.52</v>
      </c>
      <c r="G18" s="81">
        <v>105.21</v>
      </c>
      <c r="H18" s="81">
        <v>3.56</v>
      </c>
      <c r="I18" s="81">
        <v>0.45</v>
      </c>
      <c r="J18" s="93">
        <v>21.71</v>
      </c>
    </row>
    <row r="19" spans="1:13" ht="14.4" thickBot="1" x14ac:dyDescent="0.3">
      <c r="A19" s="222"/>
      <c r="B19" s="23" t="s">
        <v>22</v>
      </c>
      <c r="C19" s="47" t="s">
        <v>14</v>
      </c>
      <c r="D19" s="61" t="s">
        <v>23</v>
      </c>
      <c r="E19" s="62">
        <v>24</v>
      </c>
      <c r="F19" s="91">
        <v>1.4</v>
      </c>
      <c r="G19" s="91">
        <v>51.2</v>
      </c>
      <c r="H19" s="91">
        <v>1.76</v>
      </c>
      <c r="I19" s="91">
        <v>0.32</v>
      </c>
      <c r="J19" s="112">
        <v>10.4</v>
      </c>
      <c r="M19" s="213"/>
    </row>
    <row r="20" spans="1:13" x14ac:dyDescent="0.25">
      <c r="A20" s="59"/>
      <c r="B20" s="113"/>
      <c r="C20" s="113"/>
      <c r="D20" s="113"/>
      <c r="E20" s="118">
        <f>SUM(E13:E19)</f>
        <v>749</v>
      </c>
      <c r="F20" s="208">
        <f t="shared" ref="F20:J20" si="1">SUM(F13:F19)</f>
        <v>83.000000000000014</v>
      </c>
      <c r="G20" s="208">
        <f t="shared" si="1"/>
        <v>864.7</v>
      </c>
      <c r="H20" s="208">
        <f t="shared" si="1"/>
        <v>22.82</v>
      </c>
      <c r="I20" s="208">
        <f t="shared" si="1"/>
        <v>24.07</v>
      </c>
      <c r="J20" s="209">
        <f t="shared" si="1"/>
        <v>106.39000000000001</v>
      </c>
      <c r="M20" s="213"/>
    </row>
    <row r="21" spans="1:13" ht="14.4" thickBot="1" x14ac:dyDescent="0.3">
      <c r="A21" s="68"/>
      <c r="B21" s="27"/>
      <c r="C21" s="27"/>
      <c r="D21" s="27"/>
      <c r="E21" s="28"/>
      <c r="F21" s="28"/>
      <c r="G21" s="28"/>
      <c r="H21" s="28"/>
      <c r="I21" s="28"/>
      <c r="J21" s="119"/>
    </row>
  </sheetData>
  <mergeCells count="1">
    <mergeCell ref="A13:A1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Понедельник 1-я</vt:lpstr>
      <vt:lpstr>Вторник 1</vt:lpstr>
      <vt:lpstr>Среда 1</vt:lpstr>
      <vt:lpstr>Четв 1</vt:lpstr>
      <vt:lpstr>Пятница 1</vt:lpstr>
      <vt:lpstr>Понедельник 2</vt:lpstr>
      <vt:lpstr>Вторник 2</vt:lpstr>
      <vt:lpstr>Среда 2</vt:lpstr>
      <vt:lpstr>Четверг 2</vt:lpstr>
      <vt:lpstr>Пятница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2025-04-07T05:38:56Z</dcterms:modified>
</cp:coreProperties>
</file>