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2C36751-0016-438D-9416-D128991BA6CD}" xr6:coauthVersionLast="47" xr6:coauthVersionMax="47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Понедельник 1-я" sheetId="2" r:id="rId1"/>
    <sheet name="Вторник 1" sheetId="3" r:id="rId2"/>
    <sheet name="Среда 1" sheetId="4" r:id="rId3"/>
    <sheet name="Четв 1" sheetId="5" r:id="rId4"/>
    <sheet name="Пятница 1" sheetId="1" r:id="rId5"/>
    <sheet name="Понедельник 2" sheetId="6" r:id="rId6"/>
    <sheet name="Вторник 2" sheetId="7" r:id="rId7"/>
    <sheet name="Среда 2" sheetId="8" r:id="rId8"/>
    <sheet name="Четверг 2" sheetId="9" r:id="rId9"/>
    <sheet name="Пятница 2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" l="1"/>
  <c r="H4" i="6"/>
  <c r="J4" i="2"/>
  <c r="H4" i="2"/>
  <c r="J10" i="9"/>
  <c r="F10" i="9"/>
  <c r="E10" i="9"/>
  <c r="I10" i="9"/>
  <c r="H10" i="9"/>
  <c r="G5" i="9"/>
  <c r="G10" i="9" s="1"/>
  <c r="J19" i="4"/>
  <c r="F20" i="10" l="1"/>
  <c r="G20" i="10"/>
  <c r="H20" i="10"/>
  <c r="I20" i="10"/>
  <c r="J20" i="10"/>
  <c r="F11" i="10"/>
  <c r="G11" i="10"/>
  <c r="H11" i="10"/>
  <c r="I11" i="10"/>
  <c r="J11" i="10"/>
  <c r="E20" i="10"/>
  <c r="E11" i="10"/>
  <c r="G20" i="9" l="1"/>
  <c r="F20" i="9"/>
  <c r="E20" i="9"/>
  <c r="J15" i="9"/>
  <c r="J20" i="9" s="1"/>
  <c r="I15" i="9"/>
  <c r="I20" i="9" s="1"/>
  <c r="H15" i="9"/>
  <c r="H20" i="9" s="1"/>
  <c r="F20" i="8" l="1"/>
  <c r="E20" i="8"/>
  <c r="J15" i="8"/>
  <c r="J20" i="8" s="1"/>
  <c r="I15" i="8"/>
  <c r="I20" i="8" s="1"/>
  <c r="H15" i="8"/>
  <c r="H20" i="8" s="1"/>
  <c r="G15" i="8"/>
  <c r="G20" i="8" s="1"/>
  <c r="J10" i="8"/>
  <c r="I10" i="8"/>
  <c r="H10" i="8"/>
  <c r="G10" i="8"/>
  <c r="F10" i="8"/>
  <c r="E10" i="8"/>
  <c r="I20" i="7" l="1"/>
  <c r="G20" i="7"/>
  <c r="F20" i="7"/>
  <c r="E20" i="7"/>
  <c r="J15" i="7"/>
  <c r="J20" i="7" s="1"/>
  <c r="I15" i="7"/>
  <c r="H15" i="7"/>
  <c r="H14" i="7"/>
  <c r="J10" i="7"/>
  <c r="I10" i="7"/>
  <c r="G10" i="7"/>
  <c r="F10" i="7"/>
  <c r="E10" i="7"/>
  <c r="H4" i="7"/>
  <c r="H10" i="7" s="1"/>
  <c r="H20" i="7" l="1"/>
  <c r="G20" i="6"/>
  <c r="F20" i="6"/>
  <c r="E20" i="6"/>
  <c r="J15" i="6"/>
  <c r="J20" i="6" s="1"/>
  <c r="I15" i="6"/>
  <c r="I20" i="6" s="1"/>
  <c r="H15" i="6"/>
  <c r="H20" i="6" s="1"/>
  <c r="I10" i="6"/>
  <c r="G10" i="6"/>
  <c r="F10" i="6"/>
  <c r="E10" i="6"/>
  <c r="J10" i="6"/>
  <c r="H10" i="6"/>
  <c r="G20" i="5" l="1"/>
  <c r="F20" i="5"/>
  <c r="E20" i="5"/>
  <c r="J15" i="5"/>
  <c r="J20" i="5" s="1"/>
  <c r="I15" i="5"/>
  <c r="I20" i="5" s="1"/>
  <c r="H14" i="5"/>
  <c r="H20" i="5" s="1"/>
  <c r="J10" i="5"/>
  <c r="I10" i="5"/>
  <c r="H10" i="5"/>
  <c r="F10" i="5"/>
  <c r="E10" i="5"/>
  <c r="J4" i="5"/>
  <c r="G10" i="5"/>
  <c r="I19" i="4" l="1"/>
  <c r="H19" i="4"/>
  <c r="G19" i="4"/>
  <c r="F19" i="4"/>
  <c r="E19" i="4"/>
  <c r="J10" i="4"/>
  <c r="I10" i="4"/>
  <c r="H10" i="4"/>
  <c r="G10" i="4"/>
  <c r="F10" i="4"/>
  <c r="E10" i="4"/>
  <c r="G20" i="3" l="1"/>
  <c r="F20" i="3"/>
  <c r="E20" i="3"/>
  <c r="J15" i="3"/>
  <c r="J20" i="3" s="1"/>
  <c r="I15" i="3"/>
  <c r="I20" i="3" s="1"/>
  <c r="H15" i="3"/>
  <c r="H20" i="3" s="1"/>
  <c r="F10" i="3"/>
  <c r="E10" i="3"/>
  <c r="J5" i="3"/>
  <c r="J10" i="3" s="1"/>
  <c r="I5" i="3"/>
  <c r="I10" i="3" s="1"/>
  <c r="H5" i="3"/>
  <c r="H10" i="3" s="1"/>
  <c r="G5" i="3"/>
  <c r="G10" i="3" s="1"/>
  <c r="F20" i="2" l="1"/>
  <c r="E20" i="2"/>
  <c r="J15" i="2"/>
  <c r="J20" i="2" s="1"/>
  <c r="I15" i="2"/>
  <c r="I20" i="2" s="1"/>
  <c r="H15" i="2"/>
  <c r="H20" i="2" s="1"/>
  <c r="G15" i="2"/>
  <c r="G20" i="2" s="1"/>
  <c r="I10" i="2"/>
  <c r="G10" i="2"/>
  <c r="F10" i="2"/>
  <c r="E10" i="2"/>
  <c r="J10" i="2"/>
  <c r="H10" i="2"/>
  <c r="F19" i="1" l="1"/>
  <c r="G19" i="1"/>
  <c r="H19" i="1"/>
  <c r="I19" i="1"/>
  <c r="J19" i="1"/>
  <c r="F10" i="1"/>
  <c r="G10" i="1"/>
  <c r="H10" i="1"/>
  <c r="I10" i="1"/>
  <c r="J10" i="1"/>
  <c r="E19" i="1"/>
  <c r="E10" i="1"/>
</calcChain>
</file>

<file path=xl/sharedStrings.xml><?xml version="1.0" encoding="utf-8"?>
<sst xmlns="http://schemas.openxmlformats.org/spreadsheetml/2006/main" count="534" uniqueCount="103">
  <si>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</si>
  <si>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</si>
  <si>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</si>
  <si>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</si>
  <si>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</si>
  <si>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</si>
  <si>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</si>
  <si>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</si>
  <si>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</si>
  <si>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</si>
  <si>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</si>
  <si>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</si>
  <si>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</si>
  <si>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</si>
  <si>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</si>
  <si>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 йодированный</t>
  </si>
  <si>
    <t>Обед</t>
  </si>
  <si>
    <t>1 блюдо</t>
  </si>
  <si>
    <t>2 блюдо</t>
  </si>
  <si>
    <t>291/11</t>
  </si>
  <si>
    <t>Плов из птицы</t>
  </si>
  <si>
    <t>хлеб бел.</t>
  </si>
  <si>
    <t>хлеб черн.</t>
  </si>
  <si>
    <t>Хлеб ржано-пшеничный</t>
  </si>
  <si>
    <t>Хлеб пшеничный йодир.</t>
  </si>
  <si>
    <t>Суп рыбный</t>
  </si>
  <si>
    <t>70,71/11</t>
  </si>
  <si>
    <t>Овощи соленые/свежие  (огурец)</t>
  </si>
  <si>
    <t>напиток</t>
  </si>
  <si>
    <t>375,376/11</t>
  </si>
  <si>
    <t>Чай с сахаром</t>
  </si>
  <si>
    <t>Кондитерские изделия</t>
  </si>
  <si>
    <t>134/16</t>
  </si>
  <si>
    <t>конд.изд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</si>
  <si>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</si>
  <si>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</si>
  <si>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</si>
  <si>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</si>
  <si>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</si>
  <si>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</si>
  <si>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</si>
  <si>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</si>
  <si>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</si>
  <si>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</si>
  <si>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</si>
  <si>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</si>
  <si>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</si>
  <si>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</si>
  <si>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</si>
  <si>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 xml:space="preserve">Овощи соленые/свежие  </t>
  </si>
  <si>
    <t>Тефтели 2-й вариант с соусом 759/13</t>
  </si>
  <si>
    <t>Каша  рассыпчатая( гречневая  или рисовая)</t>
  </si>
  <si>
    <t>закуска</t>
  </si>
  <si>
    <t>53/15</t>
  </si>
  <si>
    <t>Свекла отварная с растительным маслом и  зеленым горошком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</si>
  <si>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</si>
  <si>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</si>
  <si>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</si>
  <si>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</si>
  <si>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45,47/11</t>
  </si>
  <si>
    <t>289/11</t>
  </si>
  <si>
    <t>Рагу из птицы</t>
  </si>
  <si>
    <t>349/11</t>
  </si>
  <si>
    <t>Компот из смеси сухофруктов</t>
  </si>
  <si>
    <t>14/11</t>
  </si>
  <si>
    <t>Масло сливочное</t>
  </si>
  <si>
    <t>101/11</t>
  </si>
  <si>
    <t>Суп картофельный с  крупой</t>
  </si>
  <si>
    <t>гор.блюдо</t>
  </si>
  <si>
    <t>120/11</t>
  </si>
  <si>
    <t>Суп молочный с макаронными изд</t>
  </si>
  <si>
    <t>фрукты</t>
  </si>
  <si>
    <t>338/11</t>
  </si>
  <si>
    <t xml:space="preserve">Фрукты свежие </t>
  </si>
  <si>
    <t>103/11</t>
  </si>
  <si>
    <t>Суп картофельный с макарон. изд</t>
  </si>
  <si>
    <t>268/11</t>
  </si>
  <si>
    <t>Котлеты, биточки, шницели с соусом 759/13</t>
  </si>
  <si>
    <t>302/11</t>
  </si>
  <si>
    <t>Каша  рассыпчатая (рисовая или гречневая)</t>
  </si>
  <si>
    <t>Каша жидкая молочная из манной крупы с маслом сл.</t>
  </si>
  <si>
    <t>278/11</t>
  </si>
  <si>
    <t>Каша рассыпчатая ( гречневая или рисовая)</t>
  </si>
  <si>
    <t>Овощи соленые/свежие</t>
  </si>
  <si>
    <t>Чай  сахаром</t>
  </si>
  <si>
    <t>Чай с  лимоном</t>
  </si>
  <si>
    <t>1813/11</t>
  </si>
  <si>
    <t xml:space="preserve">Каша жидкая молочная гречневая </t>
  </si>
  <si>
    <t xml:space="preserve">Чай с сахаром 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</si>
  <si>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</si>
  <si>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</si>
  <si>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</si>
  <si>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</si>
  <si>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</si>
  <si>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</si>
  <si>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96/11</t>
  </si>
  <si>
    <t xml:space="preserve">Рассольник "Ленинградский" </t>
  </si>
  <si>
    <t xml:space="preserve">Икра кабачковая </t>
  </si>
  <si>
    <t>Салат из свежей или кваш капусты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</si>
  <si>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</si>
  <si>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 xml:space="preserve"> Свекла отварная </t>
  </si>
  <si>
    <t>Каша  рассыпчатая (гречневая  или рисовая)</t>
  </si>
  <si>
    <t>МБОУ СОШ №25 им. П.К.Каледина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</si>
</sst>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0" fontId="1" fillId="4" borderId="15" xfId="0" applyFont="1" applyFill="1" applyBorder="1"/>
    <xf numFmtId="0" fontId="1" fillId="4" borderId="4" xfId="0" applyFont="1" applyFill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4" borderId="14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0" fontId="4" fillId="2" borderId="1" xfId="0" applyFont="1" applyFill="1" applyBorder="1" applyProtection="1"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4" fillId="4" borderId="10" xfId="0" applyFont="1" applyFill="1" applyBorder="1"/>
    <xf numFmtId="0" fontId="4" fillId="4" borderId="12" xfId="0" applyFont="1" applyFill="1" applyBorder="1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4" borderId="4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/>
    <xf numFmtId="2" fontId="2" fillId="0" borderId="4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49" fontId="0" fillId="4" borderId="4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4" borderId="16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2" fontId="3" fillId="0" borderId="9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49" fontId="3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 applyProtection="1">
      <alignment horizontal="center" wrapText="1"/>
      <protection locked="0"/>
    </xf>
    <xf numFmtId="2" fontId="2" fillId="4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/>
    <xf numFmtId="0" fontId="1" fillId="4" borderId="26" xfId="0" applyFont="1" applyFill="1" applyBorder="1"/>
    <xf numFmtId="0" fontId="1" fillId="4" borderId="25" xfId="0" applyFont="1" applyFill="1" applyBorder="1"/>
    <xf numFmtId="164" fontId="4" fillId="4" borderId="14" xfId="0" applyNumberFormat="1" applyFont="1" applyFill="1" applyBorder="1" applyAlignment="1">
      <alignment horizontal="center" wrapText="1"/>
    </xf>
    <xf numFmtId="164" fontId="4" fillId="4" borderId="7" xfId="0" applyNumberFormat="1" applyFont="1" applyFill="1" applyBorder="1" applyAlignment="1" applyProtection="1">
      <alignment horizontal="center"/>
      <protection locked="0"/>
    </xf>
    <xf numFmtId="2" fontId="1" fillId="4" borderId="24" xfId="0" applyNumberFormat="1" applyFont="1" applyFill="1" applyBorder="1" applyAlignment="1">
      <alignment horizontal="center" wrapText="1"/>
    </xf>
    <xf numFmtId="0" fontId="1" fillId="0" borderId="7" xfId="0" applyFont="1" applyBorder="1"/>
    <xf numFmtId="1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164" fontId="4" fillId="0" borderId="7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1" fontId="1" fillId="0" borderId="13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Protection="1">
      <protection locked="0"/>
    </xf>
    <xf numFmtId="1" fontId="1" fillId="0" borderId="12" xfId="0" applyNumberFormat="1" applyFont="1" applyBorder="1" applyProtection="1">
      <protection locked="0"/>
    </xf>
    <xf numFmtId="0" fontId="2" fillId="0" borderId="4" xfId="0" applyFont="1" applyBorder="1" applyAlignment="1">
      <alignment horizontal="left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2" fontId="1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Protection="1">
      <protection locked="0"/>
    </xf>
    <xf numFmtId="0" fontId="1" fillId="0" borderId="12" xfId="0" applyFont="1" applyBorder="1" applyProtection="1">
      <protection locked="0"/>
    </xf>
    <xf numFmtId="2" fontId="1" fillId="0" borderId="2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/>
    </xf>
    <xf numFmtId="1" fontId="2" fillId="0" borderId="4" xfId="0" applyNumberFormat="1" applyFont="1" applyBorder="1" applyProtection="1">
      <protection locked="0"/>
    </xf>
    <xf numFmtId="1" fontId="2" fillId="0" borderId="11" xfId="0" applyNumberFormat="1" applyFont="1" applyBorder="1" applyProtection="1">
      <protection locked="0"/>
    </xf>
    <xf numFmtId="1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1" fillId="4" borderId="9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 applyProtection="1">
      <alignment horizontal="center"/>
      <protection locked="0"/>
    </xf>
    <xf numFmtId="2" fontId="4" fillId="0" borderId="21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4" fillId="4" borderId="14" xfId="0" applyNumberFormat="1" applyFont="1" applyFill="1" applyBorder="1" applyAlignment="1">
      <alignment horizontal="center" wrapText="1"/>
    </xf>
    <xf numFmtId="2" fontId="4" fillId="4" borderId="24" xfId="0" applyNumberFormat="1" applyFont="1" applyFill="1" applyBorder="1" applyAlignment="1">
      <alignment horizontal="center" wrapText="1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21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>
      <alignment horizontal="center" wrapText="1"/>
    </xf>
    <xf numFmtId="2" fontId="4" fillId="4" borderId="11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zoomScaleNormal="100" workbookViewId="0">
      <selection activeCell="G4" sqref="G4:J4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1"/>
      <c r="C1" s="3"/>
      <c r="D1" s="4"/>
      <c r="E1" s="1" t="s">
        <v>1</v>
      </c>
      <c r="F1" s="5"/>
      <c r="I1" s="1" t="s">
        <v>2</v>
      </c>
      <c r="J1" s="6"/>
    </row>
    <row r="2" spans="1:10" ht="14.4" thickBot="1" x14ac:dyDescent="0.3"/>
    <row r="3" spans="1:10" ht="14.4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28.2" x14ac:dyDescent="0.3">
      <c r="A4" s="10" t="s">
        <v>13</v>
      </c>
      <c r="B4" s="12" t="s">
        <v>18</v>
      </c>
      <c r="C4" s="70" t="s">
        <v>34</v>
      </c>
      <c r="D4" s="147" t="s">
        <v>35</v>
      </c>
      <c r="E4" s="85">
        <v>205</v>
      </c>
      <c r="F4" s="169">
        <v>36.14</v>
      </c>
      <c r="G4" s="39">
        <v>230.75</v>
      </c>
      <c r="H4" s="39">
        <f>7.81+0.04+2</f>
        <v>9.85</v>
      </c>
      <c r="I4" s="39">
        <v>12.86</v>
      </c>
      <c r="J4" s="39">
        <f>25.04+0.07+2</f>
        <v>27.11</v>
      </c>
    </row>
    <row r="5" spans="1:10" ht="15.6" x14ac:dyDescent="0.25">
      <c r="A5" s="10"/>
      <c r="B5" s="12" t="s">
        <v>36</v>
      </c>
      <c r="C5" s="14" t="s">
        <v>37</v>
      </c>
      <c r="D5" s="133" t="s">
        <v>38</v>
      </c>
      <c r="E5" s="145">
        <v>10</v>
      </c>
      <c r="F5" s="142">
        <v>14</v>
      </c>
      <c r="G5" s="154">
        <v>36</v>
      </c>
      <c r="H5" s="154">
        <v>2.3199999999999998</v>
      </c>
      <c r="I5" s="154">
        <v>2.95</v>
      </c>
      <c r="J5" s="155">
        <v>0</v>
      </c>
    </row>
    <row r="6" spans="1:10" ht="15.6" x14ac:dyDescent="0.25">
      <c r="A6" s="10"/>
      <c r="B6" s="11" t="s">
        <v>39</v>
      </c>
      <c r="C6" s="14" t="s">
        <v>40</v>
      </c>
      <c r="D6" s="133" t="s">
        <v>41</v>
      </c>
      <c r="E6" s="145">
        <v>200</v>
      </c>
      <c r="F6" s="142">
        <v>6.27</v>
      </c>
      <c r="G6" s="154">
        <v>41.6</v>
      </c>
      <c r="H6" s="154">
        <v>0.6</v>
      </c>
      <c r="I6" s="154">
        <v>0.03</v>
      </c>
      <c r="J6" s="155">
        <v>9.8699999999999992</v>
      </c>
    </row>
    <row r="7" spans="1:10" ht="15.6" x14ac:dyDescent="0.25">
      <c r="A7" s="10"/>
      <c r="B7" s="11" t="s">
        <v>21</v>
      </c>
      <c r="C7" s="14" t="s">
        <v>14</v>
      </c>
      <c r="D7" s="133" t="s">
        <v>15</v>
      </c>
      <c r="E7" s="145">
        <v>30</v>
      </c>
      <c r="F7" s="157">
        <v>1.68</v>
      </c>
      <c r="G7" s="154">
        <v>70.14</v>
      </c>
      <c r="H7" s="154">
        <v>2.37</v>
      </c>
      <c r="I7" s="154">
        <v>0.3</v>
      </c>
      <c r="J7" s="155">
        <v>14.48</v>
      </c>
    </row>
    <row r="8" spans="1:10" ht="15.6" x14ac:dyDescent="0.25">
      <c r="A8" s="112"/>
      <c r="B8" s="11" t="s">
        <v>22</v>
      </c>
      <c r="C8" s="14" t="s">
        <v>14</v>
      </c>
      <c r="D8" s="133" t="s">
        <v>23</v>
      </c>
      <c r="E8" s="145">
        <v>16</v>
      </c>
      <c r="F8" s="157">
        <v>0.91</v>
      </c>
      <c r="G8" s="154">
        <v>34.130000000000003</v>
      </c>
      <c r="H8" s="154">
        <v>1.17</v>
      </c>
      <c r="I8" s="154">
        <v>0.21</v>
      </c>
      <c r="J8" s="155">
        <v>6.93</v>
      </c>
    </row>
    <row r="9" spans="1:10" ht="16.2" thickBot="1" x14ac:dyDescent="0.3">
      <c r="A9" s="113"/>
      <c r="B9" s="12" t="s">
        <v>33</v>
      </c>
      <c r="C9" s="14" t="s">
        <v>14</v>
      </c>
      <c r="D9" s="25" t="s">
        <v>31</v>
      </c>
      <c r="E9" s="145">
        <v>40</v>
      </c>
      <c r="F9" s="169">
        <v>24</v>
      </c>
      <c r="G9" s="154">
        <v>125.8</v>
      </c>
      <c r="H9" s="154">
        <v>3.4</v>
      </c>
      <c r="I9" s="154">
        <v>3.6</v>
      </c>
      <c r="J9" s="155">
        <v>19.8</v>
      </c>
    </row>
    <row r="10" spans="1:10" x14ac:dyDescent="0.25">
      <c r="A10" s="8"/>
      <c r="B10" s="9"/>
      <c r="C10" s="15"/>
      <c r="D10" s="134"/>
      <c r="E10" s="170">
        <f>SUM(E4:E9)</f>
        <v>501</v>
      </c>
      <c r="F10" s="170">
        <f t="shared" ref="F10:J10" si="0">SUM(F4:F9)</f>
        <v>83</v>
      </c>
      <c r="G10" s="200">
        <f t="shared" si="0"/>
        <v>538.41999999999996</v>
      </c>
      <c r="H10" s="200">
        <f t="shared" si="0"/>
        <v>19.71</v>
      </c>
      <c r="I10" s="200">
        <f t="shared" si="0"/>
        <v>19.95</v>
      </c>
      <c r="J10" s="201">
        <f t="shared" si="0"/>
        <v>78.19</v>
      </c>
    </row>
    <row r="11" spans="1:10" x14ac:dyDescent="0.25">
      <c r="A11" s="10"/>
      <c r="B11" s="17"/>
      <c r="C11" s="17"/>
      <c r="D11" s="135"/>
      <c r="E11" s="171"/>
      <c r="F11" s="150"/>
      <c r="G11" s="171"/>
      <c r="H11" s="171"/>
      <c r="I11" s="171"/>
      <c r="J11" s="172"/>
    </row>
    <row r="12" spans="1:10" ht="14.4" thickBot="1" x14ac:dyDescent="0.3">
      <c r="A12" s="13"/>
      <c r="B12" s="19"/>
      <c r="C12" s="19"/>
      <c r="D12" s="136"/>
      <c r="E12" s="173"/>
      <c r="F12" s="174"/>
      <c r="G12" s="173"/>
      <c r="H12" s="173"/>
      <c r="I12" s="173"/>
      <c r="J12" s="175"/>
    </row>
    <row r="13" spans="1:10" ht="15.6" x14ac:dyDescent="0.25">
      <c r="A13" s="10" t="s">
        <v>16</v>
      </c>
      <c r="B13" s="11" t="s">
        <v>17</v>
      </c>
      <c r="C13" s="43" t="s">
        <v>42</v>
      </c>
      <c r="D13" s="23" t="s">
        <v>43</v>
      </c>
      <c r="E13" s="148">
        <v>200</v>
      </c>
      <c r="F13" s="176">
        <v>13.01</v>
      </c>
      <c r="G13" s="44">
        <v>138.6</v>
      </c>
      <c r="H13" s="44">
        <v>7.39</v>
      </c>
      <c r="I13" s="44">
        <v>8.2200000000000006</v>
      </c>
      <c r="J13" s="109">
        <v>19.23</v>
      </c>
    </row>
    <row r="14" spans="1:10" ht="41.4" x14ac:dyDescent="0.25">
      <c r="A14" s="10"/>
      <c r="B14" s="45" t="s">
        <v>18</v>
      </c>
      <c r="C14" s="38" t="s">
        <v>44</v>
      </c>
      <c r="D14" s="168" t="s">
        <v>45</v>
      </c>
      <c r="E14" s="38">
        <v>90</v>
      </c>
      <c r="F14" s="150">
        <v>41.77</v>
      </c>
      <c r="G14" s="44">
        <v>274.10000000000002</v>
      </c>
      <c r="H14" s="44">
        <v>7.46</v>
      </c>
      <c r="I14" s="44">
        <v>9.49</v>
      </c>
      <c r="J14" s="109">
        <v>10.7</v>
      </c>
    </row>
    <row r="15" spans="1:10" ht="27.6" x14ac:dyDescent="0.25">
      <c r="A15" s="10"/>
      <c r="B15" s="46" t="s">
        <v>46</v>
      </c>
      <c r="C15" s="47" t="s">
        <v>47</v>
      </c>
      <c r="D15" s="151" t="s">
        <v>48</v>
      </c>
      <c r="E15" s="137">
        <v>150</v>
      </c>
      <c r="F15" s="146">
        <v>10.9</v>
      </c>
      <c r="G15" s="154">
        <f>210.11+13.2</f>
        <v>223.31</v>
      </c>
      <c r="H15" s="154">
        <f>5.67+0.02</f>
        <v>5.6899999999999995</v>
      </c>
      <c r="I15" s="154">
        <f>5.42+1.5</f>
        <v>6.92</v>
      </c>
      <c r="J15" s="155">
        <f>36.67+0.03</f>
        <v>36.700000000000003</v>
      </c>
    </row>
    <row r="16" spans="1:10" ht="15.6" x14ac:dyDescent="0.25">
      <c r="A16" s="10"/>
      <c r="B16" s="156" t="s">
        <v>52</v>
      </c>
      <c r="C16" s="14" t="s">
        <v>26</v>
      </c>
      <c r="D16" s="133" t="s">
        <v>49</v>
      </c>
      <c r="E16" s="145">
        <v>60</v>
      </c>
      <c r="F16" s="142">
        <v>12.48</v>
      </c>
      <c r="G16" s="154">
        <v>8.4600000000000009</v>
      </c>
      <c r="H16" s="154">
        <v>0.48</v>
      </c>
      <c r="I16" s="154">
        <v>0.06</v>
      </c>
      <c r="J16" s="155">
        <v>4.0199999999999996</v>
      </c>
    </row>
    <row r="17" spans="1:10" ht="15.6" x14ac:dyDescent="0.25">
      <c r="A17" s="10"/>
      <c r="B17" s="11" t="s">
        <v>39</v>
      </c>
      <c r="C17" s="14" t="s">
        <v>29</v>
      </c>
      <c r="D17" s="133" t="s">
        <v>30</v>
      </c>
      <c r="E17" s="145">
        <v>180</v>
      </c>
      <c r="F17" s="150">
        <v>2.4</v>
      </c>
      <c r="G17" s="154">
        <v>36</v>
      </c>
      <c r="H17" s="154">
        <v>0.48</v>
      </c>
      <c r="I17" s="154">
        <v>0.02</v>
      </c>
      <c r="J17" s="155">
        <v>8.52</v>
      </c>
    </row>
    <row r="18" spans="1:10" ht="15.6" x14ac:dyDescent="0.25">
      <c r="A18" s="10"/>
      <c r="B18" s="11" t="s">
        <v>21</v>
      </c>
      <c r="C18" s="14" t="s">
        <v>14</v>
      </c>
      <c r="D18" s="133" t="s">
        <v>24</v>
      </c>
      <c r="E18" s="145">
        <v>24</v>
      </c>
      <c r="F18" s="150">
        <v>1.04</v>
      </c>
      <c r="G18" s="154">
        <v>56.11</v>
      </c>
      <c r="H18" s="154">
        <v>1.2</v>
      </c>
      <c r="I18" s="154">
        <v>0.34</v>
      </c>
      <c r="J18" s="155">
        <v>11.06</v>
      </c>
    </row>
    <row r="19" spans="1:10" ht="15.6" x14ac:dyDescent="0.25">
      <c r="A19" s="10"/>
      <c r="B19" s="11" t="s">
        <v>22</v>
      </c>
      <c r="C19" s="14" t="s">
        <v>14</v>
      </c>
      <c r="D19" s="133" t="s">
        <v>23</v>
      </c>
      <c r="E19" s="145">
        <v>24</v>
      </c>
      <c r="F19" s="150">
        <v>1.4</v>
      </c>
      <c r="G19" s="154">
        <v>51.2</v>
      </c>
      <c r="H19" s="154">
        <v>1.76</v>
      </c>
      <c r="I19" s="154">
        <v>0.32</v>
      </c>
      <c r="J19" s="155">
        <v>10.4</v>
      </c>
    </row>
    <row r="20" spans="1:10" x14ac:dyDescent="0.25">
      <c r="A20" s="10"/>
      <c r="B20" s="24"/>
      <c r="C20" s="48"/>
      <c r="D20" s="147"/>
      <c r="E20" s="177">
        <f>SUM(E13:E19)</f>
        <v>728</v>
      </c>
      <c r="F20" s="177">
        <f t="shared" ref="F20:J20" si="1">SUM(F13:F19)</f>
        <v>83.000000000000028</v>
      </c>
      <c r="G20" s="202">
        <f t="shared" si="1"/>
        <v>787.78000000000009</v>
      </c>
      <c r="H20" s="202">
        <f t="shared" si="1"/>
        <v>24.46</v>
      </c>
      <c r="I20" s="202">
        <f t="shared" si="1"/>
        <v>25.37</v>
      </c>
      <c r="J20" s="203">
        <f t="shared" si="1"/>
        <v>100.63</v>
      </c>
    </row>
    <row r="21" spans="1:10" s="56" customFormat="1" ht="14.4" thickBot="1" x14ac:dyDescent="0.3">
      <c r="A21" s="50"/>
      <c r="B21" s="51"/>
      <c r="C21" s="51"/>
      <c r="D21" s="52"/>
      <c r="E21" s="53"/>
      <c r="F21" s="54"/>
      <c r="G21" s="54"/>
      <c r="H21" s="54"/>
      <c r="I21" s="54"/>
      <c r="J21" s="55"/>
    </row>
  </sheetData>
  <pageMargins left="0.7" right="0.7" top="0.75" bottom="0.75" header="0.3" footer="0.3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zoomScaleNormal="100" workbookViewId="0">
      <selection activeCell="F10" sqref="F10:J10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I1" s="1" t="s">
        <v>2</v>
      </c>
      <c r="J1" s="6"/>
    </row>
    <row r="2" spans="1:10" ht="14.4" thickBot="1" x14ac:dyDescent="0.3"/>
    <row r="3" spans="1:10" ht="14.4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15.6" x14ac:dyDescent="0.25">
      <c r="A4" s="10" t="s">
        <v>13</v>
      </c>
      <c r="B4" s="58" t="s">
        <v>18</v>
      </c>
      <c r="C4" s="95" t="s">
        <v>44</v>
      </c>
      <c r="D4" s="96" t="s">
        <v>50</v>
      </c>
      <c r="E4" s="95">
        <v>90</v>
      </c>
      <c r="F4" s="97">
        <v>41.77</v>
      </c>
      <c r="G4" s="98">
        <v>274.10000000000002</v>
      </c>
      <c r="H4" s="98">
        <v>7.46</v>
      </c>
      <c r="I4" s="98">
        <v>9.49</v>
      </c>
      <c r="J4" s="110">
        <v>10.7</v>
      </c>
    </row>
    <row r="5" spans="1:10" ht="27.6" x14ac:dyDescent="0.3">
      <c r="A5" s="10"/>
      <c r="B5" s="58" t="s">
        <v>46</v>
      </c>
      <c r="C5" s="59" t="s">
        <v>47</v>
      </c>
      <c r="D5" s="151" t="s">
        <v>51</v>
      </c>
      <c r="E5" s="137">
        <v>150</v>
      </c>
      <c r="F5" s="142">
        <v>19</v>
      </c>
      <c r="G5" s="39">
        <f>231.89+13.2</f>
        <v>245.08999999999997</v>
      </c>
      <c r="H5" s="39">
        <f>7.9+0.02</f>
        <v>7.92</v>
      </c>
      <c r="I5" s="39">
        <f>4.1+1.5</f>
        <v>5.6</v>
      </c>
      <c r="J5" s="102">
        <f>39.84+0.03</f>
        <v>39.870000000000005</v>
      </c>
    </row>
    <row r="6" spans="1:10" ht="27.6" x14ac:dyDescent="0.25">
      <c r="A6" s="10"/>
      <c r="B6" s="57" t="s">
        <v>52</v>
      </c>
      <c r="C6" s="59" t="s">
        <v>53</v>
      </c>
      <c r="D6" s="143" t="s">
        <v>54</v>
      </c>
      <c r="E6" s="137">
        <v>60</v>
      </c>
      <c r="F6" s="142">
        <v>16.239999999999998</v>
      </c>
      <c r="G6" s="154">
        <v>33.409999999999997</v>
      </c>
      <c r="H6" s="154">
        <v>0.55000000000000004</v>
      </c>
      <c r="I6" s="154">
        <v>3.8</v>
      </c>
      <c r="J6" s="155">
        <v>1.07</v>
      </c>
    </row>
    <row r="7" spans="1:10" ht="15.6" x14ac:dyDescent="0.3">
      <c r="A7" s="10"/>
      <c r="B7" s="57" t="s">
        <v>28</v>
      </c>
      <c r="C7" s="14" t="s">
        <v>29</v>
      </c>
      <c r="D7" s="133" t="s">
        <v>30</v>
      </c>
      <c r="E7" s="145">
        <v>200</v>
      </c>
      <c r="F7" s="157">
        <v>3.4</v>
      </c>
      <c r="G7" s="40">
        <v>40</v>
      </c>
      <c r="H7" s="40">
        <v>0.53</v>
      </c>
      <c r="I7" s="40">
        <v>0.02</v>
      </c>
      <c r="J7" s="103">
        <v>9.4700000000000006</v>
      </c>
    </row>
    <row r="8" spans="1:10" ht="15.6" x14ac:dyDescent="0.3">
      <c r="A8" s="10"/>
      <c r="B8" s="57" t="s">
        <v>21</v>
      </c>
      <c r="C8" s="14" t="s">
        <v>14</v>
      </c>
      <c r="D8" s="133" t="s">
        <v>15</v>
      </c>
      <c r="E8" s="145">
        <v>30</v>
      </c>
      <c r="F8" s="142">
        <v>1.68</v>
      </c>
      <c r="G8" s="40">
        <v>70.14</v>
      </c>
      <c r="H8" s="40">
        <v>2.37</v>
      </c>
      <c r="I8" s="40">
        <v>0.3</v>
      </c>
      <c r="J8" s="103">
        <v>14.48</v>
      </c>
    </row>
    <row r="9" spans="1:10" ht="16.2" thickBot="1" x14ac:dyDescent="0.35">
      <c r="A9" s="10"/>
      <c r="B9" s="57" t="s">
        <v>22</v>
      </c>
      <c r="C9" s="14" t="s">
        <v>14</v>
      </c>
      <c r="D9" s="133" t="s">
        <v>23</v>
      </c>
      <c r="E9" s="145">
        <v>16</v>
      </c>
      <c r="F9" s="157">
        <v>0.91</v>
      </c>
      <c r="G9" s="40">
        <v>34.130000000000003</v>
      </c>
      <c r="H9" s="40">
        <v>1.17</v>
      </c>
      <c r="I9" s="40">
        <v>0.21</v>
      </c>
      <c r="J9" s="103">
        <v>6.93</v>
      </c>
    </row>
    <row r="10" spans="1:10" x14ac:dyDescent="0.25">
      <c r="A10" s="8"/>
      <c r="B10" s="9"/>
      <c r="C10" s="15"/>
      <c r="D10" s="134"/>
      <c r="E10" s="42">
        <f t="shared" ref="E10:J10" si="0">SUM(E4:E9)</f>
        <v>546</v>
      </c>
      <c r="F10" s="204">
        <f t="shared" si="0"/>
        <v>83.000000000000014</v>
      </c>
      <c r="G10" s="204">
        <f t="shared" si="0"/>
        <v>696.87</v>
      </c>
      <c r="H10" s="204">
        <f t="shared" si="0"/>
        <v>20</v>
      </c>
      <c r="I10" s="204">
        <f t="shared" si="0"/>
        <v>19.420000000000002</v>
      </c>
      <c r="J10" s="205">
        <f t="shared" si="0"/>
        <v>82.52000000000001</v>
      </c>
    </row>
    <row r="11" spans="1:10" x14ac:dyDescent="0.25">
      <c r="A11" s="10"/>
      <c r="B11" s="17"/>
      <c r="C11" s="17"/>
      <c r="D11" s="135"/>
      <c r="E11" s="127"/>
      <c r="F11" s="36"/>
      <c r="G11" s="127"/>
      <c r="H11" s="127"/>
      <c r="I11" s="127"/>
      <c r="J11" s="128"/>
    </row>
    <row r="12" spans="1:10" ht="14.4" thickBot="1" x14ac:dyDescent="0.3">
      <c r="A12" s="13"/>
      <c r="B12" s="19"/>
      <c r="C12" s="19"/>
      <c r="D12" s="136"/>
      <c r="E12" s="129"/>
      <c r="F12" s="37"/>
      <c r="G12" s="129"/>
      <c r="H12" s="129"/>
      <c r="I12" s="129"/>
      <c r="J12" s="130"/>
    </row>
    <row r="13" spans="1:10" ht="15.6" x14ac:dyDescent="0.25">
      <c r="A13" s="60" t="s">
        <v>16</v>
      </c>
      <c r="B13" s="11" t="s">
        <v>17</v>
      </c>
      <c r="C13" s="14" t="s">
        <v>55</v>
      </c>
      <c r="D13" s="23" t="s">
        <v>56</v>
      </c>
      <c r="E13" s="38">
        <v>200</v>
      </c>
      <c r="F13" s="61">
        <v>9.1999999999999993</v>
      </c>
      <c r="G13" s="44">
        <v>132</v>
      </c>
      <c r="H13" s="61">
        <v>1.61</v>
      </c>
      <c r="I13" s="44">
        <v>7.39</v>
      </c>
      <c r="J13" s="109">
        <v>14</v>
      </c>
    </row>
    <row r="14" spans="1:10" ht="27.6" x14ac:dyDescent="0.25">
      <c r="A14" s="21"/>
      <c r="B14" s="11" t="s">
        <v>18</v>
      </c>
      <c r="C14" s="14" t="s">
        <v>57</v>
      </c>
      <c r="D14" s="143" t="s">
        <v>58</v>
      </c>
      <c r="E14" s="137">
        <v>100</v>
      </c>
      <c r="F14" s="146">
        <v>43.67</v>
      </c>
      <c r="G14" s="161">
        <v>168.78</v>
      </c>
      <c r="H14" s="161">
        <v>12.8</v>
      </c>
      <c r="I14" s="161">
        <v>8.3800000000000008</v>
      </c>
      <c r="J14" s="187">
        <v>6.5</v>
      </c>
    </row>
    <row r="15" spans="1:10" ht="27.6" x14ac:dyDescent="0.3">
      <c r="A15" s="21"/>
      <c r="B15" s="11" t="s">
        <v>46</v>
      </c>
      <c r="C15" s="14" t="s">
        <v>47</v>
      </c>
      <c r="D15" s="151" t="s">
        <v>48</v>
      </c>
      <c r="E15" s="32">
        <v>150</v>
      </c>
      <c r="F15" s="33">
        <v>10.9</v>
      </c>
      <c r="G15" s="40">
        <v>223.31</v>
      </c>
      <c r="H15" s="40">
        <f>5.67+0.02</f>
        <v>5.6899999999999995</v>
      </c>
      <c r="I15" s="40">
        <f>5.42+1.5</f>
        <v>6.92</v>
      </c>
      <c r="J15" s="103">
        <f>36.67+0.03</f>
        <v>36.700000000000003</v>
      </c>
    </row>
    <row r="16" spans="1:10" ht="15.6" x14ac:dyDescent="0.3">
      <c r="A16" s="21"/>
      <c r="B16" s="12" t="s">
        <v>52</v>
      </c>
      <c r="C16" s="14" t="s">
        <v>59</v>
      </c>
      <c r="D16" s="133" t="s">
        <v>99</v>
      </c>
      <c r="E16" s="26">
        <v>60</v>
      </c>
      <c r="F16" s="33">
        <v>10</v>
      </c>
      <c r="G16" s="39">
        <v>64</v>
      </c>
      <c r="H16" s="39">
        <v>1.02</v>
      </c>
      <c r="I16" s="39">
        <v>3</v>
      </c>
      <c r="J16" s="102">
        <v>15.07</v>
      </c>
    </row>
    <row r="17" spans="1:10" ht="15.6" x14ac:dyDescent="0.3">
      <c r="A17" s="21"/>
      <c r="B17" s="25" t="s">
        <v>39</v>
      </c>
      <c r="C17" s="78" t="s">
        <v>40</v>
      </c>
      <c r="D17" s="133" t="s">
        <v>41</v>
      </c>
      <c r="E17" s="32">
        <v>180</v>
      </c>
      <c r="F17" s="33">
        <v>5.31</v>
      </c>
      <c r="G17" s="40">
        <v>37.44</v>
      </c>
      <c r="H17" s="40">
        <v>0.54</v>
      </c>
      <c r="I17" s="40">
        <v>0.02</v>
      </c>
      <c r="J17" s="103">
        <v>8.8800000000000008</v>
      </c>
    </row>
    <row r="18" spans="1:10" ht="15.6" x14ac:dyDescent="0.3">
      <c r="A18" s="21"/>
      <c r="B18" s="11" t="s">
        <v>21</v>
      </c>
      <c r="C18" s="14" t="s">
        <v>14</v>
      </c>
      <c r="D18" s="133" t="s">
        <v>24</v>
      </c>
      <c r="E18" s="32">
        <v>45</v>
      </c>
      <c r="F18" s="36">
        <v>2.52</v>
      </c>
      <c r="G18" s="40">
        <v>105.21</v>
      </c>
      <c r="H18" s="40">
        <v>3.56</v>
      </c>
      <c r="I18" s="40">
        <v>0.45</v>
      </c>
      <c r="J18" s="103">
        <v>21.71</v>
      </c>
    </row>
    <row r="19" spans="1:10" ht="15.6" x14ac:dyDescent="0.3">
      <c r="A19" s="21"/>
      <c r="B19" s="24" t="s">
        <v>22</v>
      </c>
      <c r="C19" s="48" t="s">
        <v>14</v>
      </c>
      <c r="D19" s="163" t="s">
        <v>23</v>
      </c>
      <c r="E19" s="63">
        <v>24</v>
      </c>
      <c r="F19" s="164">
        <v>1.4</v>
      </c>
      <c r="G19" s="165">
        <v>51.2</v>
      </c>
      <c r="H19" s="40">
        <v>1.76</v>
      </c>
      <c r="I19" s="40">
        <v>0.32</v>
      </c>
      <c r="J19" s="103">
        <v>10.4</v>
      </c>
    </row>
    <row r="20" spans="1:10" ht="14.4" thickBot="1" x14ac:dyDescent="0.3">
      <c r="A20" s="111"/>
      <c r="B20" s="28"/>
      <c r="C20" s="28"/>
      <c r="D20" s="28"/>
      <c r="E20" s="166">
        <f>SUM(E13:E19)</f>
        <v>759</v>
      </c>
      <c r="F20" s="166">
        <f t="shared" ref="F20:J20" si="1">SUM(F13:F19)</f>
        <v>83.000000000000014</v>
      </c>
      <c r="G20" s="166">
        <f t="shared" si="1"/>
        <v>781.94</v>
      </c>
      <c r="H20" s="166">
        <f t="shared" si="1"/>
        <v>26.98</v>
      </c>
      <c r="I20" s="166">
        <f t="shared" si="1"/>
        <v>26.479999999999997</v>
      </c>
      <c r="J20" s="167">
        <f t="shared" si="1"/>
        <v>113.26000000000002</v>
      </c>
    </row>
  </sheetData>
  <pageMargins left="0.7" right="0.7" top="0.75" bottom="0.75" header="0.3" footer="0.3"/>
  <pageSetup paperSize="9" scale="9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102</v>
      </c>
      <c r="C1" s="3"/>
      <c r="D1" s="4"/>
      <c r="E1" s="1" t="s">
        <v>1</v>
      </c>
      <c r="F1" s="5"/>
      <c r="I1" s="1" t="s">
        <v>2</v>
      </c>
      <c r="J1" s="6">
        <v>45672</v>
      </c>
    </row>
    <row r="2" spans="1:10" ht="14.4" thickBot="1" x14ac:dyDescent="0.3"/>
    <row r="3" spans="1:10" ht="14.4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25">
      <c r="A4" s="10" t="s">
        <v>13</v>
      </c>
      <c r="B4" s="156" t="s">
        <v>18</v>
      </c>
      <c r="C4" s="70" t="s">
        <v>60</v>
      </c>
      <c r="D4" s="49" t="s">
        <v>61</v>
      </c>
      <c r="E4" s="71">
        <v>200</v>
      </c>
      <c r="F4" s="72">
        <v>49.01</v>
      </c>
      <c r="G4" s="72">
        <v>302</v>
      </c>
      <c r="H4" s="72">
        <v>15.97</v>
      </c>
      <c r="I4" s="72">
        <v>19.11</v>
      </c>
      <c r="J4" s="108">
        <v>28.57</v>
      </c>
    </row>
    <row r="5" spans="1:10" ht="15.6" x14ac:dyDescent="0.3">
      <c r="A5" s="10"/>
      <c r="B5" s="156" t="s">
        <v>52</v>
      </c>
      <c r="C5" s="14" t="s">
        <v>26</v>
      </c>
      <c r="D5" s="22" t="s">
        <v>27</v>
      </c>
      <c r="E5" s="32">
        <v>60</v>
      </c>
      <c r="F5" s="33">
        <v>12.48</v>
      </c>
      <c r="G5" s="40">
        <v>8.4600000000000009</v>
      </c>
      <c r="H5" s="40">
        <v>0.48</v>
      </c>
      <c r="I5" s="40">
        <v>0.06</v>
      </c>
      <c r="J5" s="103">
        <v>4.0199999999999996</v>
      </c>
    </row>
    <row r="6" spans="1:10" ht="15.6" x14ac:dyDescent="0.3">
      <c r="A6" s="10"/>
      <c r="B6" s="11" t="s">
        <v>28</v>
      </c>
      <c r="C6" s="14" t="s">
        <v>62</v>
      </c>
      <c r="D6" s="64" t="s">
        <v>63</v>
      </c>
      <c r="E6" s="38">
        <v>200</v>
      </c>
      <c r="F6" s="31">
        <v>9.92</v>
      </c>
      <c r="G6" s="39">
        <v>168.34</v>
      </c>
      <c r="H6" s="39">
        <v>1.1599999999999999</v>
      </c>
      <c r="I6" s="39">
        <v>0.3</v>
      </c>
      <c r="J6" s="190">
        <v>28</v>
      </c>
    </row>
    <row r="7" spans="1:10" ht="15.6" x14ac:dyDescent="0.3">
      <c r="A7" s="10"/>
      <c r="B7" s="25" t="s">
        <v>21</v>
      </c>
      <c r="C7" s="14" t="s">
        <v>14</v>
      </c>
      <c r="D7" s="22" t="s">
        <v>15</v>
      </c>
      <c r="E7" s="32">
        <v>30</v>
      </c>
      <c r="F7" s="34">
        <v>1.68</v>
      </c>
      <c r="G7" s="40">
        <v>70.14</v>
      </c>
      <c r="H7" s="40">
        <v>2.37</v>
      </c>
      <c r="I7" s="40">
        <v>0.3</v>
      </c>
      <c r="J7" s="103">
        <v>14.48</v>
      </c>
    </row>
    <row r="8" spans="1:10" ht="15.6" x14ac:dyDescent="0.3">
      <c r="A8" s="21"/>
      <c r="B8" s="25" t="s">
        <v>22</v>
      </c>
      <c r="C8" s="14" t="s">
        <v>14</v>
      </c>
      <c r="D8" s="22" t="s">
        <v>23</v>
      </c>
      <c r="E8" s="32">
        <v>16</v>
      </c>
      <c r="F8" s="34">
        <v>0.91</v>
      </c>
      <c r="G8" s="40">
        <v>34.130000000000003</v>
      </c>
      <c r="H8" s="40">
        <v>1.17</v>
      </c>
      <c r="I8" s="40">
        <v>0.21</v>
      </c>
      <c r="J8" s="103">
        <v>6.93</v>
      </c>
    </row>
    <row r="9" spans="1:10" ht="15" thickBot="1" x14ac:dyDescent="0.35">
      <c r="A9" s="10"/>
      <c r="B9" s="156" t="s">
        <v>36</v>
      </c>
      <c r="C9" s="65" t="s">
        <v>64</v>
      </c>
      <c r="D9" s="49" t="s">
        <v>65</v>
      </c>
      <c r="E9" s="66">
        <v>10</v>
      </c>
      <c r="F9" s="35">
        <v>9</v>
      </c>
      <c r="G9" s="31">
        <v>66</v>
      </c>
      <c r="H9" s="33">
        <v>0.1</v>
      </c>
      <c r="I9" s="33">
        <v>4.2</v>
      </c>
      <c r="J9" s="104">
        <v>0.13</v>
      </c>
    </row>
    <row r="10" spans="1:10" x14ac:dyDescent="0.25">
      <c r="A10" s="8"/>
      <c r="B10" s="117"/>
      <c r="C10" s="15"/>
      <c r="D10" s="16"/>
      <c r="E10" s="42">
        <f>SUM(E4:E9)</f>
        <v>516</v>
      </c>
      <c r="F10" s="42">
        <f t="shared" ref="F10:J10" si="0">SUM(F4:F9)</f>
        <v>83</v>
      </c>
      <c r="G10" s="204">
        <f t="shared" si="0"/>
        <v>649.06999999999994</v>
      </c>
      <c r="H10" s="204">
        <f t="shared" si="0"/>
        <v>21.25</v>
      </c>
      <c r="I10" s="204">
        <f t="shared" si="0"/>
        <v>24.18</v>
      </c>
      <c r="J10" s="205">
        <f t="shared" si="0"/>
        <v>82.13</v>
      </c>
    </row>
    <row r="11" spans="1:10" x14ac:dyDescent="0.25">
      <c r="A11" s="10"/>
      <c r="B11" s="178"/>
      <c r="C11" s="17"/>
      <c r="D11" s="18"/>
      <c r="E11" s="127"/>
      <c r="F11" s="36"/>
      <c r="G11" s="127"/>
      <c r="H11" s="127"/>
      <c r="I11" s="127"/>
      <c r="J11" s="128"/>
    </row>
    <row r="12" spans="1:10" ht="14.4" thickBot="1" x14ac:dyDescent="0.3">
      <c r="A12" s="13"/>
      <c r="B12" s="179"/>
      <c r="C12" s="19"/>
      <c r="D12" s="20"/>
      <c r="E12" s="129"/>
      <c r="F12" s="37"/>
      <c r="G12" s="129"/>
      <c r="H12" s="129"/>
      <c r="I12" s="129"/>
      <c r="J12" s="130"/>
    </row>
    <row r="13" spans="1:10" ht="15.6" x14ac:dyDescent="0.3">
      <c r="A13" s="60" t="s">
        <v>16</v>
      </c>
      <c r="B13" s="25" t="s">
        <v>17</v>
      </c>
      <c r="C13" s="43" t="s">
        <v>66</v>
      </c>
      <c r="D13" s="67" t="s">
        <v>67</v>
      </c>
      <c r="E13" s="68">
        <v>200</v>
      </c>
      <c r="F13" s="61">
        <v>11</v>
      </c>
      <c r="G13" s="39">
        <v>98.6</v>
      </c>
      <c r="H13" s="39">
        <v>1.6</v>
      </c>
      <c r="I13" s="39">
        <v>2.17</v>
      </c>
      <c r="J13" s="102">
        <v>9.69</v>
      </c>
    </row>
    <row r="14" spans="1:10" x14ac:dyDescent="0.25">
      <c r="A14" s="21"/>
      <c r="B14" s="25" t="s">
        <v>18</v>
      </c>
      <c r="C14" s="14" t="s">
        <v>60</v>
      </c>
      <c r="D14" s="22" t="s">
        <v>61</v>
      </c>
      <c r="E14" s="26">
        <v>200</v>
      </c>
      <c r="F14" s="31">
        <v>49.01</v>
      </c>
      <c r="G14" s="31">
        <v>302</v>
      </c>
      <c r="H14" s="31">
        <v>15.97</v>
      </c>
      <c r="I14" s="31">
        <v>19.11</v>
      </c>
      <c r="J14" s="106">
        <v>28.57</v>
      </c>
    </row>
    <row r="15" spans="1:10" ht="15.6" x14ac:dyDescent="0.3">
      <c r="A15" s="21"/>
      <c r="B15" s="156" t="s">
        <v>52</v>
      </c>
      <c r="C15" s="14" t="s">
        <v>26</v>
      </c>
      <c r="D15" s="22" t="s">
        <v>49</v>
      </c>
      <c r="E15" s="32">
        <v>60</v>
      </c>
      <c r="F15" s="33">
        <v>12.48</v>
      </c>
      <c r="G15" s="40">
        <v>8.4600000000000009</v>
      </c>
      <c r="H15" s="40">
        <v>0.48</v>
      </c>
      <c r="I15" s="40">
        <v>0.06</v>
      </c>
      <c r="J15" s="103">
        <v>4.0199999999999996</v>
      </c>
    </row>
    <row r="16" spans="1:10" ht="15.6" x14ac:dyDescent="0.3">
      <c r="A16" s="21"/>
      <c r="B16" s="25" t="s">
        <v>28</v>
      </c>
      <c r="C16" s="14" t="s">
        <v>62</v>
      </c>
      <c r="D16" s="64" t="s">
        <v>63</v>
      </c>
      <c r="E16" s="38">
        <v>180</v>
      </c>
      <c r="F16" s="31">
        <v>6.59</v>
      </c>
      <c r="G16" s="190">
        <v>146.69</v>
      </c>
      <c r="H16" s="190">
        <v>1.04</v>
      </c>
      <c r="I16" s="190">
        <v>0.27</v>
      </c>
      <c r="J16" s="190">
        <v>25</v>
      </c>
    </row>
    <row r="17" spans="1:10" ht="15.6" x14ac:dyDescent="0.3">
      <c r="A17" s="21"/>
      <c r="B17" s="11" t="s">
        <v>21</v>
      </c>
      <c r="C17" s="14" t="s">
        <v>14</v>
      </c>
      <c r="D17" s="22" t="s">
        <v>24</v>
      </c>
      <c r="E17" s="32">
        <v>45</v>
      </c>
      <c r="F17" s="33">
        <v>2.52</v>
      </c>
      <c r="G17" s="40">
        <v>105.21</v>
      </c>
      <c r="H17" s="40">
        <v>3.56</v>
      </c>
      <c r="I17" s="40">
        <v>0.45</v>
      </c>
      <c r="J17" s="103">
        <v>21.71</v>
      </c>
    </row>
    <row r="18" spans="1:10" ht="15.6" x14ac:dyDescent="0.3">
      <c r="A18" s="21"/>
      <c r="B18" s="11" t="s">
        <v>22</v>
      </c>
      <c r="C18" s="14" t="s">
        <v>14</v>
      </c>
      <c r="D18" s="22" t="s">
        <v>23</v>
      </c>
      <c r="E18" s="32">
        <v>24</v>
      </c>
      <c r="F18" s="33">
        <v>1.4</v>
      </c>
      <c r="G18" s="40">
        <v>51.2</v>
      </c>
      <c r="H18" s="40">
        <v>1.76</v>
      </c>
      <c r="I18" s="40">
        <v>0.32</v>
      </c>
      <c r="J18" s="103">
        <v>10.4</v>
      </c>
    </row>
    <row r="19" spans="1:10" x14ac:dyDescent="0.25">
      <c r="A19" s="21"/>
      <c r="B19" s="25"/>
      <c r="C19" s="25"/>
      <c r="D19" s="25"/>
      <c r="E19" s="125">
        <f>SUM(E13:E18)</f>
        <v>709</v>
      </c>
      <c r="F19" s="125">
        <f t="shared" ref="F19:I19" si="1">SUM(F13:F18)</f>
        <v>83</v>
      </c>
      <c r="G19" s="125">
        <f t="shared" si="1"/>
        <v>712.16000000000008</v>
      </c>
      <c r="H19" s="125">
        <f t="shared" si="1"/>
        <v>24.41</v>
      </c>
      <c r="I19" s="125">
        <f t="shared" si="1"/>
        <v>22.38</v>
      </c>
      <c r="J19" s="126">
        <f>SUM(J13:J18)</f>
        <v>99.390000000000015</v>
      </c>
    </row>
    <row r="20" spans="1:10" x14ac:dyDescent="0.25">
      <c r="A20" s="21"/>
      <c r="B20" s="25"/>
      <c r="C20" s="25"/>
      <c r="D20" s="25"/>
      <c r="E20" s="26"/>
      <c r="F20" s="26"/>
      <c r="G20" s="26"/>
      <c r="H20" s="26"/>
      <c r="I20" s="26"/>
      <c r="J20" s="131"/>
    </row>
    <row r="21" spans="1:10" ht="14.4" thickBot="1" x14ac:dyDescent="0.3">
      <c r="A21" s="69"/>
      <c r="B21" s="28"/>
      <c r="C21" s="28"/>
      <c r="D21" s="28"/>
      <c r="E21" s="28"/>
      <c r="F21" s="29"/>
      <c r="G21" s="28"/>
      <c r="H21" s="28"/>
      <c r="I21" s="28"/>
      <c r="J21" s="30"/>
    </row>
  </sheetData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102</v>
      </c>
      <c r="C1" s="3"/>
      <c r="D1" s="4"/>
      <c r="E1" s="1" t="s">
        <v>1</v>
      </c>
      <c r="F1" s="5"/>
      <c r="I1" s="1" t="s">
        <v>2</v>
      </c>
      <c r="J1" s="6">
        <v>45673</v>
      </c>
    </row>
    <row r="2" spans="1:10" ht="14.4" thickBot="1" x14ac:dyDescent="0.3"/>
    <row r="3" spans="1:10" ht="14.4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15.6" x14ac:dyDescent="0.3">
      <c r="A4" s="10" t="s">
        <v>13</v>
      </c>
      <c r="B4" s="12" t="s">
        <v>68</v>
      </c>
      <c r="C4" s="70" t="s">
        <v>69</v>
      </c>
      <c r="D4" s="76" t="s">
        <v>70</v>
      </c>
      <c r="E4" s="66">
        <v>200</v>
      </c>
      <c r="F4" s="72">
        <v>35.14</v>
      </c>
      <c r="G4" s="77">
        <v>201</v>
      </c>
      <c r="H4" s="77">
        <v>9.3800000000000008</v>
      </c>
      <c r="I4" s="77">
        <v>11</v>
      </c>
      <c r="J4" s="101">
        <f>98.82/5</f>
        <v>19.763999999999999</v>
      </c>
    </row>
    <row r="5" spans="1:10" ht="15.6" x14ac:dyDescent="0.3">
      <c r="A5" s="10"/>
      <c r="B5" s="25" t="s">
        <v>36</v>
      </c>
      <c r="C5" s="14" t="s">
        <v>37</v>
      </c>
      <c r="D5" s="133" t="s">
        <v>38</v>
      </c>
      <c r="E5" s="32">
        <v>10</v>
      </c>
      <c r="F5" s="31">
        <v>14</v>
      </c>
      <c r="G5" s="40">
        <v>36</v>
      </c>
      <c r="H5" s="40">
        <v>2.3199999999999998</v>
      </c>
      <c r="I5" s="40">
        <v>2.95</v>
      </c>
      <c r="J5" s="103">
        <v>0</v>
      </c>
    </row>
    <row r="6" spans="1:10" ht="15.6" x14ac:dyDescent="0.3">
      <c r="A6" s="10"/>
      <c r="B6" s="11" t="s">
        <v>39</v>
      </c>
      <c r="C6" s="14" t="s">
        <v>40</v>
      </c>
      <c r="D6" s="133" t="s">
        <v>41</v>
      </c>
      <c r="E6" s="32">
        <v>200</v>
      </c>
      <c r="F6" s="33">
        <v>6.27</v>
      </c>
      <c r="G6" s="40">
        <v>41.6</v>
      </c>
      <c r="H6" s="40">
        <v>0.6</v>
      </c>
      <c r="I6" s="40">
        <v>0.03</v>
      </c>
      <c r="J6" s="103">
        <v>9.8699999999999992</v>
      </c>
    </row>
    <row r="7" spans="1:10" ht="15.6" x14ac:dyDescent="0.3">
      <c r="A7" s="10"/>
      <c r="B7" s="25" t="s">
        <v>21</v>
      </c>
      <c r="C7" s="78" t="s">
        <v>14</v>
      </c>
      <c r="D7" s="133" t="s">
        <v>15</v>
      </c>
      <c r="E7" s="32">
        <v>30</v>
      </c>
      <c r="F7" s="33">
        <v>1.68</v>
      </c>
      <c r="G7" s="191">
        <v>70.14</v>
      </c>
      <c r="H7" s="191">
        <v>2.37</v>
      </c>
      <c r="I7" s="191">
        <v>0.3</v>
      </c>
      <c r="J7" s="192">
        <v>14.48</v>
      </c>
    </row>
    <row r="8" spans="1:10" ht="15.6" x14ac:dyDescent="0.3">
      <c r="A8" s="10"/>
      <c r="B8" s="11" t="s">
        <v>22</v>
      </c>
      <c r="C8" s="14" t="s">
        <v>14</v>
      </c>
      <c r="D8" s="133" t="s">
        <v>23</v>
      </c>
      <c r="E8" s="32">
        <v>16</v>
      </c>
      <c r="F8" s="34">
        <v>0.91</v>
      </c>
      <c r="G8" s="191">
        <v>34.130000000000003</v>
      </c>
      <c r="H8" s="191">
        <v>1.17</v>
      </c>
      <c r="I8" s="191">
        <v>0.21</v>
      </c>
      <c r="J8" s="192">
        <v>6.93</v>
      </c>
    </row>
    <row r="9" spans="1:10" ht="16.2" thickBot="1" x14ac:dyDescent="0.35">
      <c r="A9" s="10"/>
      <c r="B9" s="11" t="s">
        <v>71</v>
      </c>
      <c r="C9" s="14" t="s">
        <v>72</v>
      </c>
      <c r="D9" s="25" t="s">
        <v>73</v>
      </c>
      <c r="E9" s="26">
        <v>100</v>
      </c>
      <c r="F9" s="34">
        <v>25</v>
      </c>
      <c r="G9" s="190">
        <v>66.599999999999994</v>
      </c>
      <c r="H9" s="190">
        <v>0.6</v>
      </c>
      <c r="I9" s="190">
        <v>0.6</v>
      </c>
      <c r="J9" s="193">
        <v>16.739999999999998</v>
      </c>
    </row>
    <row r="10" spans="1:10" x14ac:dyDescent="0.25">
      <c r="A10" s="8"/>
      <c r="B10" s="9"/>
      <c r="C10" s="15"/>
      <c r="D10" s="134"/>
      <c r="E10" s="42">
        <f>SUM(E4:E9)</f>
        <v>556</v>
      </c>
      <c r="F10" s="204">
        <f t="shared" ref="F10:J10" si="0">SUM(F4:F9)</f>
        <v>83</v>
      </c>
      <c r="G10" s="206">
        <f t="shared" si="0"/>
        <v>449.47</v>
      </c>
      <c r="H10" s="206">
        <f t="shared" si="0"/>
        <v>16.440000000000001</v>
      </c>
      <c r="I10" s="206">
        <f t="shared" si="0"/>
        <v>15.09</v>
      </c>
      <c r="J10" s="207">
        <f t="shared" si="0"/>
        <v>67.784000000000006</v>
      </c>
    </row>
    <row r="11" spans="1:10" x14ac:dyDescent="0.25">
      <c r="A11" s="10"/>
      <c r="B11" s="17"/>
      <c r="C11" s="17"/>
      <c r="D11" s="135"/>
      <c r="E11" s="158"/>
      <c r="F11" s="36"/>
      <c r="G11" s="194"/>
      <c r="H11" s="194"/>
      <c r="I11" s="194"/>
      <c r="J11" s="195"/>
    </row>
    <row r="12" spans="1:10" ht="14.4" thickBot="1" x14ac:dyDescent="0.3">
      <c r="A12" s="13"/>
      <c r="B12" s="19"/>
      <c r="C12" s="19"/>
      <c r="D12" s="136"/>
      <c r="E12" s="159"/>
      <c r="F12" s="37"/>
      <c r="G12" s="196"/>
      <c r="H12" s="196"/>
      <c r="I12" s="196"/>
      <c r="J12" s="197"/>
    </row>
    <row r="13" spans="1:10" ht="15.6" x14ac:dyDescent="0.3">
      <c r="A13" s="10" t="s">
        <v>16</v>
      </c>
      <c r="B13" s="11" t="s">
        <v>17</v>
      </c>
      <c r="C13" s="43" t="s">
        <v>74</v>
      </c>
      <c r="D13" s="160" t="s">
        <v>75</v>
      </c>
      <c r="E13" s="68">
        <v>200</v>
      </c>
      <c r="F13" s="144">
        <v>10.32</v>
      </c>
      <c r="G13" s="190">
        <v>94.6</v>
      </c>
      <c r="H13" s="190">
        <v>4.95</v>
      </c>
      <c r="I13" s="190">
        <v>6.27</v>
      </c>
      <c r="J13" s="193">
        <v>23.95</v>
      </c>
    </row>
    <row r="14" spans="1:10" ht="28.2" x14ac:dyDescent="0.3">
      <c r="A14" s="21"/>
      <c r="B14" s="11" t="s">
        <v>18</v>
      </c>
      <c r="C14" s="14" t="s">
        <v>76</v>
      </c>
      <c r="D14" s="133" t="s">
        <v>77</v>
      </c>
      <c r="E14" s="137">
        <v>90</v>
      </c>
      <c r="F14" s="146">
        <v>40.07</v>
      </c>
      <c r="G14" s="190">
        <v>204</v>
      </c>
      <c r="H14" s="190">
        <f>7.26</f>
        <v>7.26</v>
      </c>
      <c r="I14" s="190">
        <v>12.96</v>
      </c>
      <c r="J14" s="193">
        <v>7.8</v>
      </c>
    </row>
    <row r="15" spans="1:10" ht="27.6" x14ac:dyDescent="0.3">
      <c r="A15" s="21"/>
      <c r="B15" s="11" t="s">
        <v>46</v>
      </c>
      <c r="C15" s="14" t="s">
        <v>78</v>
      </c>
      <c r="D15" s="151" t="s">
        <v>79</v>
      </c>
      <c r="E15" s="26">
        <v>150</v>
      </c>
      <c r="F15" s="161">
        <v>19</v>
      </c>
      <c r="G15" s="190">
        <v>245.09</v>
      </c>
      <c r="H15" s="190">
        <v>8.92</v>
      </c>
      <c r="I15" s="190">
        <f>4.1+1.5</f>
        <v>5.6</v>
      </c>
      <c r="J15" s="193">
        <f>39.84+0.03</f>
        <v>39.870000000000005</v>
      </c>
    </row>
    <row r="16" spans="1:10" ht="15.6" x14ac:dyDescent="0.3">
      <c r="A16" s="21"/>
      <c r="B16" s="156" t="s">
        <v>52</v>
      </c>
      <c r="C16" s="81" t="s">
        <v>93</v>
      </c>
      <c r="D16" s="162" t="s">
        <v>100</v>
      </c>
      <c r="E16" s="139">
        <v>60</v>
      </c>
      <c r="F16" s="40">
        <v>7.2</v>
      </c>
      <c r="G16" s="191">
        <v>11.7</v>
      </c>
      <c r="H16" s="191">
        <v>0.72</v>
      </c>
      <c r="I16" s="191">
        <v>0.03</v>
      </c>
      <c r="J16" s="192">
        <v>1.56</v>
      </c>
    </row>
    <row r="17" spans="1:10" ht="15.6" x14ac:dyDescent="0.3">
      <c r="A17" s="21"/>
      <c r="B17" s="11" t="s">
        <v>39</v>
      </c>
      <c r="C17" s="14" t="s">
        <v>29</v>
      </c>
      <c r="D17" s="133" t="s">
        <v>30</v>
      </c>
      <c r="E17" s="32">
        <v>180</v>
      </c>
      <c r="F17" s="33">
        <v>2.4</v>
      </c>
      <c r="G17" s="191">
        <v>36</v>
      </c>
      <c r="H17" s="191">
        <v>0.48</v>
      </c>
      <c r="I17" s="191">
        <v>0.02</v>
      </c>
      <c r="J17" s="192">
        <v>8.52</v>
      </c>
    </row>
    <row r="18" spans="1:10" ht="15.6" x14ac:dyDescent="0.3">
      <c r="A18" s="21"/>
      <c r="B18" s="11" t="s">
        <v>21</v>
      </c>
      <c r="C18" s="14" t="s">
        <v>14</v>
      </c>
      <c r="D18" s="133" t="s">
        <v>24</v>
      </c>
      <c r="E18" s="32">
        <v>45</v>
      </c>
      <c r="F18" s="36">
        <v>2.52</v>
      </c>
      <c r="G18" s="191">
        <v>105.21</v>
      </c>
      <c r="H18" s="191">
        <v>3.56</v>
      </c>
      <c r="I18" s="191">
        <v>0.45</v>
      </c>
      <c r="J18" s="192">
        <v>21.71</v>
      </c>
    </row>
    <row r="19" spans="1:10" ht="15.6" x14ac:dyDescent="0.3">
      <c r="A19" s="21"/>
      <c r="B19" s="24" t="s">
        <v>22</v>
      </c>
      <c r="C19" s="14" t="s">
        <v>14</v>
      </c>
      <c r="D19" s="133" t="s">
        <v>23</v>
      </c>
      <c r="E19" s="32">
        <v>24</v>
      </c>
      <c r="F19" s="141">
        <v>1.49</v>
      </c>
      <c r="G19" s="40">
        <v>51.2</v>
      </c>
      <c r="H19" s="40">
        <v>1.76</v>
      </c>
      <c r="I19" s="40">
        <v>0.32</v>
      </c>
      <c r="J19" s="103">
        <v>10.4</v>
      </c>
    </row>
    <row r="20" spans="1:10" x14ac:dyDescent="0.25">
      <c r="A20" s="21"/>
      <c r="B20" s="24"/>
      <c r="C20" s="48"/>
      <c r="D20" s="62"/>
      <c r="E20" s="114">
        <f>SUM(E13:E19)</f>
        <v>749</v>
      </c>
      <c r="F20" s="208">
        <f t="shared" ref="F20:J20" si="1">SUM(F13:F19)</f>
        <v>83</v>
      </c>
      <c r="G20" s="208">
        <f t="shared" si="1"/>
        <v>747.80000000000018</v>
      </c>
      <c r="H20" s="208">
        <f t="shared" si="1"/>
        <v>27.650000000000002</v>
      </c>
      <c r="I20" s="208">
        <f t="shared" si="1"/>
        <v>25.65</v>
      </c>
      <c r="J20" s="209">
        <f t="shared" si="1"/>
        <v>113.81</v>
      </c>
    </row>
    <row r="21" spans="1:10" ht="14.4" thickBot="1" x14ac:dyDescent="0.3">
      <c r="A21" s="69"/>
      <c r="B21" s="28"/>
      <c r="C21" s="28"/>
      <c r="D21" s="28"/>
      <c r="E21" s="28"/>
      <c r="F21" s="29"/>
      <c r="G21" s="28"/>
      <c r="H21" s="28"/>
      <c r="I21" s="28"/>
      <c r="J21" s="30"/>
    </row>
  </sheetData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1"/>
  <sheetViews>
    <sheetView tabSelected="1" zoomScaleNormal="100" workbookViewId="0">
      <selection activeCell="K8" sqref="K8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102</v>
      </c>
      <c r="C1" s="3"/>
      <c r="D1" s="4"/>
      <c r="E1" s="1" t="s">
        <v>1</v>
      </c>
      <c r="F1" s="5"/>
      <c r="I1" s="1" t="s">
        <v>2</v>
      </c>
      <c r="J1" s="6">
        <v>45674</v>
      </c>
    </row>
    <row r="2" spans="1:10" ht="14.4" thickBot="1" x14ac:dyDescent="0.3"/>
    <row r="3" spans="1:10" ht="18.75" customHeight="1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15.6" x14ac:dyDescent="0.3">
      <c r="A4" s="10" t="s">
        <v>13</v>
      </c>
      <c r="B4" s="12" t="s">
        <v>18</v>
      </c>
      <c r="C4" s="70" t="s">
        <v>19</v>
      </c>
      <c r="D4" s="156" t="s">
        <v>20</v>
      </c>
      <c r="E4" s="71">
        <v>200</v>
      </c>
      <c r="F4" s="72">
        <v>51.53</v>
      </c>
      <c r="G4" s="77">
        <v>305</v>
      </c>
      <c r="H4" s="77">
        <v>13.95</v>
      </c>
      <c r="I4" s="77">
        <v>12.47</v>
      </c>
      <c r="J4" s="101">
        <v>35.729999999999997</v>
      </c>
    </row>
    <row r="5" spans="1:10" ht="15.6" x14ac:dyDescent="0.3">
      <c r="A5" s="10"/>
      <c r="B5" s="156" t="s">
        <v>52</v>
      </c>
      <c r="C5" s="14" t="s">
        <v>26</v>
      </c>
      <c r="D5" s="133" t="s">
        <v>27</v>
      </c>
      <c r="E5" s="32">
        <v>60</v>
      </c>
      <c r="F5" s="33">
        <v>12.48</v>
      </c>
      <c r="G5" s="40">
        <v>8.4600000000000009</v>
      </c>
      <c r="H5" s="40">
        <v>0.48</v>
      </c>
      <c r="I5" s="40">
        <v>0.06</v>
      </c>
      <c r="J5" s="103">
        <v>4.0199999999999996</v>
      </c>
    </row>
    <row r="6" spans="1:10" ht="15.6" x14ac:dyDescent="0.3">
      <c r="A6" s="10"/>
      <c r="B6" s="25" t="s">
        <v>28</v>
      </c>
      <c r="C6" s="14" t="s">
        <v>29</v>
      </c>
      <c r="D6" s="133" t="s">
        <v>30</v>
      </c>
      <c r="E6" s="145">
        <v>200</v>
      </c>
      <c r="F6" s="157">
        <v>3.4</v>
      </c>
      <c r="G6" s="40">
        <v>40</v>
      </c>
      <c r="H6" s="40">
        <v>0.53</v>
      </c>
      <c r="I6" s="40">
        <v>0.02</v>
      </c>
      <c r="J6" s="103">
        <v>9.4700000000000006</v>
      </c>
    </row>
    <row r="7" spans="1:10" ht="15.6" x14ac:dyDescent="0.3">
      <c r="A7" s="10"/>
      <c r="B7" s="25" t="s">
        <v>21</v>
      </c>
      <c r="C7" s="14" t="s">
        <v>14</v>
      </c>
      <c r="D7" s="133" t="s">
        <v>15</v>
      </c>
      <c r="E7" s="32">
        <v>30</v>
      </c>
      <c r="F7" s="33">
        <v>1.68</v>
      </c>
      <c r="G7" s="40">
        <v>70.14</v>
      </c>
      <c r="H7" s="40">
        <v>2.37</v>
      </c>
      <c r="I7" s="40">
        <v>0.3</v>
      </c>
      <c r="J7" s="103">
        <v>14.48</v>
      </c>
    </row>
    <row r="8" spans="1:10" ht="15.6" x14ac:dyDescent="0.3">
      <c r="A8" s="10"/>
      <c r="B8" s="25" t="s">
        <v>22</v>
      </c>
      <c r="C8" s="14" t="s">
        <v>14</v>
      </c>
      <c r="D8" s="133" t="s">
        <v>23</v>
      </c>
      <c r="E8" s="32">
        <v>16</v>
      </c>
      <c r="F8" s="34">
        <v>0.91</v>
      </c>
      <c r="G8" s="40">
        <v>34.130000000000003</v>
      </c>
      <c r="H8" s="40">
        <v>1.17</v>
      </c>
      <c r="I8" s="40">
        <v>0.21</v>
      </c>
      <c r="J8" s="103">
        <v>6.93</v>
      </c>
    </row>
    <row r="9" spans="1:10" ht="16.2" thickBot="1" x14ac:dyDescent="0.35">
      <c r="A9" s="10"/>
      <c r="B9" s="156" t="s">
        <v>33</v>
      </c>
      <c r="C9" s="14" t="s">
        <v>14</v>
      </c>
      <c r="D9" s="25" t="s">
        <v>31</v>
      </c>
      <c r="E9" s="32">
        <v>20</v>
      </c>
      <c r="F9" s="35">
        <v>13</v>
      </c>
      <c r="G9" s="40">
        <v>62.9</v>
      </c>
      <c r="H9" s="40">
        <v>1.7</v>
      </c>
      <c r="I9" s="40">
        <v>6.8</v>
      </c>
      <c r="J9" s="103">
        <v>13.4</v>
      </c>
    </row>
    <row r="10" spans="1:10" x14ac:dyDescent="0.25">
      <c r="A10" s="8"/>
      <c r="B10" s="117"/>
      <c r="C10" s="15"/>
      <c r="D10" s="134"/>
      <c r="E10" s="42">
        <f>SUM(E4:E9)</f>
        <v>526</v>
      </c>
      <c r="F10" s="204">
        <f t="shared" ref="F10:J10" si="0">SUM(F4:F9)</f>
        <v>83.000000000000014</v>
      </c>
      <c r="G10" s="204">
        <f t="shared" si="0"/>
        <v>520.63</v>
      </c>
      <c r="H10" s="204">
        <f t="shared" si="0"/>
        <v>20.2</v>
      </c>
      <c r="I10" s="204">
        <f t="shared" si="0"/>
        <v>19.860000000000003</v>
      </c>
      <c r="J10" s="205">
        <f t="shared" si="0"/>
        <v>84.03</v>
      </c>
    </row>
    <row r="11" spans="1:10" x14ac:dyDescent="0.25">
      <c r="A11" s="10"/>
      <c r="B11" s="178"/>
      <c r="C11" s="17"/>
      <c r="D11" s="135"/>
      <c r="E11" s="127"/>
      <c r="F11" s="36"/>
      <c r="G11" s="36"/>
      <c r="H11" s="36"/>
      <c r="I11" s="36"/>
      <c r="J11" s="210"/>
    </row>
    <row r="12" spans="1:10" ht="14.4" thickBot="1" x14ac:dyDescent="0.3">
      <c r="A12" s="13"/>
      <c r="B12" s="179"/>
      <c r="C12" s="19"/>
      <c r="D12" s="136"/>
      <c r="E12" s="129"/>
      <c r="F12" s="37"/>
      <c r="G12" s="129"/>
      <c r="H12" s="129"/>
      <c r="I12" s="129"/>
      <c r="J12" s="130"/>
    </row>
    <row r="13" spans="1:10" ht="15.6" x14ac:dyDescent="0.3">
      <c r="A13" s="10" t="s">
        <v>16</v>
      </c>
      <c r="B13" s="25" t="s">
        <v>17</v>
      </c>
      <c r="C13" s="14" t="s">
        <v>32</v>
      </c>
      <c r="D13" s="23" t="s">
        <v>25</v>
      </c>
      <c r="E13" s="38">
        <v>200</v>
      </c>
      <c r="F13" s="144">
        <v>12.67</v>
      </c>
      <c r="G13" s="39">
        <v>167.41</v>
      </c>
      <c r="H13" s="39">
        <v>4.5999999999999996</v>
      </c>
      <c r="I13" s="190">
        <v>9.9700000000000006</v>
      </c>
      <c r="J13" s="102">
        <v>24.33</v>
      </c>
    </row>
    <row r="14" spans="1:10" ht="15.6" x14ac:dyDescent="0.3">
      <c r="A14" s="21"/>
      <c r="B14" s="25" t="s">
        <v>18</v>
      </c>
      <c r="C14" s="14" t="s">
        <v>19</v>
      </c>
      <c r="D14" s="25" t="s">
        <v>20</v>
      </c>
      <c r="E14" s="26">
        <v>200</v>
      </c>
      <c r="F14" s="31">
        <v>51.53</v>
      </c>
      <c r="G14" s="39">
        <v>305</v>
      </c>
      <c r="H14" s="39">
        <v>13.95</v>
      </c>
      <c r="I14" s="39">
        <v>12.47</v>
      </c>
      <c r="J14" s="102">
        <v>35.729999999999997</v>
      </c>
    </row>
    <row r="15" spans="1:10" ht="15.6" x14ac:dyDescent="0.3">
      <c r="A15" s="221"/>
      <c r="B15" s="156" t="s">
        <v>52</v>
      </c>
      <c r="C15" s="14" t="s">
        <v>26</v>
      </c>
      <c r="D15" s="133" t="s">
        <v>27</v>
      </c>
      <c r="E15" s="32">
        <v>60</v>
      </c>
      <c r="F15" s="33">
        <v>12.48</v>
      </c>
      <c r="G15" s="40">
        <v>8.4600000000000009</v>
      </c>
      <c r="H15" s="40">
        <v>0.48</v>
      </c>
      <c r="I15" s="40">
        <v>0.06</v>
      </c>
      <c r="J15" s="103">
        <v>4.0199999999999996</v>
      </c>
    </row>
    <row r="16" spans="1:10" ht="15.6" x14ac:dyDescent="0.3">
      <c r="A16" s="221"/>
      <c r="B16" s="25" t="s">
        <v>28</v>
      </c>
      <c r="C16" s="14" t="s">
        <v>29</v>
      </c>
      <c r="D16" s="133" t="s">
        <v>30</v>
      </c>
      <c r="E16" s="145">
        <v>180</v>
      </c>
      <c r="F16" s="157">
        <v>2.4</v>
      </c>
      <c r="G16" s="40">
        <v>36</v>
      </c>
      <c r="H16" s="40">
        <v>0.48</v>
      </c>
      <c r="I16" s="40">
        <v>0.02</v>
      </c>
      <c r="J16" s="103">
        <v>8.52</v>
      </c>
    </row>
    <row r="17" spans="1:10" ht="15.6" x14ac:dyDescent="0.3">
      <c r="A17" s="221"/>
      <c r="B17" s="24" t="s">
        <v>21</v>
      </c>
      <c r="C17" s="14" t="s">
        <v>14</v>
      </c>
      <c r="D17" s="133" t="s">
        <v>24</v>
      </c>
      <c r="E17" s="32">
        <v>45</v>
      </c>
      <c r="F17" s="141">
        <v>2.52</v>
      </c>
      <c r="G17" s="40">
        <v>105.21</v>
      </c>
      <c r="H17" s="40">
        <v>3.56</v>
      </c>
      <c r="I17" s="40">
        <v>0.45</v>
      </c>
      <c r="J17" s="103">
        <v>21.71</v>
      </c>
    </row>
    <row r="18" spans="1:10" ht="15.6" x14ac:dyDescent="0.3">
      <c r="A18" s="221"/>
      <c r="B18" s="11" t="s">
        <v>22</v>
      </c>
      <c r="C18" s="14" t="s">
        <v>14</v>
      </c>
      <c r="D18" s="133" t="s">
        <v>23</v>
      </c>
      <c r="E18" s="32">
        <v>24</v>
      </c>
      <c r="F18" s="36">
        <v>1.4</v>
      </c>
      <c r="G18" s="40">
        <v>51.2</v>
      </c>
      <c r="H18" s="40">
        <v>1.76</v>
      </c>
      <c r="I18" s="40">
        <v>0.32</v>
      </c>
      <c r="J18" s="103">
        <v>10.4</v>
      </c>
    </row>
    <row r="19" spans="1:10" x14ac:dyDescent="0.25">
      <c r="A19" s="221"/>
      <c r="B19" s="25"/>
      <c r="C19" s="25"/>
      <c r="D19" s="25"/>
      <c r="E19" s="125">
        <f>SUM(E13:E18)</f>
        <v>709</v>
      </c>
      <c r="F19" s="211">
        <f t="shared" ref="F19:J19" si="1">SUM(F13:F18)</f>
        <v>83.000000000000014</v>
      </c>
      <c r="G19" s="211">
        <f t="shared" si="1"/>
        <v>673.28</v>
      </c>
      <c r="H19" s="211">
        <f t="shared" si="1"/>
        <v>24.83</v>
      </c>
      <c r="I19" s="211">
        <f t="shared" si="1"/>
        <v>23.29</v>
      </c>
      <c r="J19" s="212">
        <f t="shared" si="1"/>
        <v>104.71000000000001</v>
      </c>
    </row>
    <row r="20" spans="1:10" x14ac:dyDescent="0.25">
      <c r="A20" s="221"/>
      <c r="B20" s="25"/>
      <c r="C20" s="25"/>
      <c r="D20" s="25"/>
      <c r="E20" s="25"/>
      <c r="F20" s="26"/>
      <c r="G20" s="25"/>
      <c r="H20" s="25"/>
      <c r="I20" s="25"/>
      <c r="J20" s="27"/>
    </row>
    <row r="21" spans="1:10" ht="14.4" thickBot="1" x14ac:dyDescent="0.3">
      <c r="A21" s="222"/>
      <c r="B21" s="28"/>
      <c r="C21" s="28"/>
      <c r="D21" s="28"/>
      <c r="E21" s="28"/>
      <c r="F21" s="29"/>
      <c r="G21" s="28"/>
      <c r="H21" s="28"/>
      <c r="I21" s="28"/>
      <c r="J21" s="30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zoomScaleNormal="100" workbookViewId="0">
      <selection activeCell="L15" sqref="L1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I1" s="1" t="s">
        <v>2</v>
      </c>
      <c r="J1" s="6"/>
    </row>
    <row r="2" spans="1:10" ht="14.4" thickBot="1" x14ac:dyDescent="0.3"/>
    <row r="3" spans="1:10" ht="14.4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28.2" x14ac:dyDescent="0.3">
      <c r="A4" s="10" t="s">
        <v>13</v>
      </c>
      <c r="B4" s="12" t="s">
        <v>68</v>
      </c>
      <c r="C4" s="70" t="s">
        <v>34</v>
      </c>
      <c r="D4" s="147" t="s">
        <v>80</v>
      </c>
      <c r="E4" s="71">
        <v>205</v>
      </c>
      <c r="F4" s="35">
        <v>36.14</v>
      </c>
      <c r="G4" s="39">
        <v>230.75</v>
      </c>
      <c r="H4" s="39">
        <f>7.81+0.04+2</f>
        <v>9.85</v>
      </c>
      <c r="I4" s="39">
        <v>12.86</v>
      </c>
      <c r="J4" s="39">
        <f>25.04+0.07+2</f>
        <v>27.11</v>
      </c>
    </row>
    <row r="5" spans="1:10" ht="15.6" x14ac:dyDescent="0.3">
      <c r="A5" s="10"/>
      <c r="B5" s="156" t="s">
        <v>36</v>
      </c>
      <c r="C5" s="14" t="s">
        <v>37</v>
      </c>
      <c r="D5" s="133" t="s">
        <v>38</v>
      </c>
      <c r="E5" s="32">
        <v>10</v>
      </c>
      <c r="F5" s="33">
        <v>14</v>
      </c>
      <c r="G5" s="40">
        <v>36</v>
      </c>
      <c r="H5" s="40">
        <v>2.3199999999999998</v>
      </c>
      <c r="I5" s="40">
        <v>2.95</v>
      </c>
      <c r="J5" s="103">
        <v>0</v>
      </c>
    </row>
    <row r="6" spans="1:10" ht="15.6" x14ac:dyDescent="0.3">
      <c r="A6" s="10"/>
      <c r="B6" s="25" t="s">
        <v>39</v>
      </c>
      <c r="C6" s="78" t="s">
        <v>29</v>
      </c>
      <c r="D6" s="133" t="s">
        <v>41</v>
      </c>
      <c r="E6" s="32">
        <v>200</v>
      </c>
      <c r="F6" s="33">
        <v>6.27</v>
      </c>
      <c r="G6" s="40">
        <v>41.6</v>
      </c>
      <c r="H6" s="40">
        <v>0.6</v>
      </c>
      <c r="I6" s="40">
        <v>0.03</v>
      </c>
      <c r="J6" s="103">
        <v>9.8699999999999992</v>
      </c>
    </row>
    <row r="7" spans="1:10" ht="15.6" x14ac:dyDescent="0.3">
      <c r="A7" s="10"/>
      <c r="B7" s="11" t="s">
        <v>21</v>
      </c>
      <c r="C7" s="14" t="s">
        <v>14</v>
      </c>
      <c r="D7" s="133" t="s">
        <v>15</v>
      </c>
      <c r="E7" s="32">
        <v>30</v>
      </c>
      <c r="F7" s="34">
        <v>1.68</v>
      </c>
      <c r="G7" s="40">
        <v>70.14</v>
      </c>
      <c r="H7" s="40">
        <v>2.37</v>
      </c>
      <c r="I7" s="40">
        <v>0.3</v>
      </c>
      <c r="J7" s="103">
        <v>14.48</v>
      </c>
    </row>
    <row r="8" spans="1:10" ht="15.6" x14ac:dyDescent="0.3">
      <c r="A8" s="10"/>
      <c r="B8" s="11" t="s">
        <v>22</v>
      </c>
      <c r="C8" s="14" t="s">
        <v>14</v>
      </c>
      <c r="D8" s="133" t="s">
        <v>23</v>
      </c>
      <c r="E8" s="32">
        <v>16</v>
      </c>
      <c r="F8" s="34">
        <v>0.91</v>
      </c>
      <c r="G8" s="40">
        <v>34.130000000000003</v>
      </c>
      <c r="H8" s="40">
        <v>1.17</v>
      </c>
      <c r="I8" s="40">
        <v>0.21</v>
      </c>
      <c r="J8" s="103">
        <v>6.93</v>
      </c>
    </row>
    <row r="9" spans="1:10" ht="16.2" thickBot="1" x14ac:dyDescent="0.35">
      <c r="A9" s="13"/>
      <c r="B9" s="11" t="s">
        <v>33</v>
      </c>
      <c r="C9" s="14" t="s">
        <v>14</v>
      </c>
      <c r="D9" s="25" t="s">
        <v>31</v>
      </c>
      <c r="E9" s="32">
        <v>40</v>
      </c>
      <c r="F9" s="35">
        <v>24</v>
      </c>
      <c r="G9" s="40">
        <v>125.8</v>
      </c>
      <c r="H9" s="40">
        <v>3.4</v>
      </c>
      <c r="I9" s="40">
        <v>3.6</v>
      </c>
      <c r="J9" s="103">
        <v>10.8</v>
      </c>
    </row>
    <row r="10" spans="1:10" x14ac:dyDescent="0.25">
      <c r="A10" s="8"/>
      <c r="B10" s="9"/>
      <c r="C10" s="15"/>
      <c r="D10" s="134"/>
      <c r="E10" s="42">
        <f>SUM(E4:E9)</f>
        <v>501</v>
      </c>
      <c r="F10" s="204">
        <f t="shared" ref="F10:J10" si="0">SUM(F4:F9)</f>
        <v>83</v>
      </c>
      <c r="G10" s="204">
        <f t="shared" si="0"/>
        <v>538.41999999999996</v>
      </c>
      <c r="H10" s="204">
        <f t="shared" si="0"/>
        <v>19.71</v>
      </c>
      <c r="I10" s="204">
        <f t="shared" si="0"/>
        <v>19.95</v>
      </c>
      <c r="J10" s="205">
        <f t="shared" si="0"/>
        <v>69.19</v>
      </c>
    </row>
    <row r="11" spans="1:10" x14ac:dyDescent="0.25">
      <c r="A11" s="10"/>
      <c r="B11" s="17"/>
      <c r="C11" s="17"/>
      <c r="D11" s="135"/>
      <c r="E11" s="127"/>
      <c r="F11" s="36"/>
      <c r="G11" s="127"/>
      <c r="H11" s="127"/>
      <c r="I11" s="127"/>
      <c r="J11" s="128"/>
    </row>
    <row r="12" spans="1:10" ht="14.4" thickBot="1" x14ac:dyDescent="0.3">
      <c r="A12" s="13"/>
      <c r="B12" s="19"/>
      <c r="C12" s="19"/>
      <c r="D12" s="136"/>
      <c r="E12" s="129"/>
      <c r="F12" s="37"/>
      <c r="G12" s="129"/>
      <c r="H12" s="129"/>
      <c r="I12" s="129"/>
      <c r="J12" s="130"/>
    </row>
    <row r="13" spans="1:10" ht="15.6" x14ac:dyDescent="0.25">
      <c r="A13" s="60" t="s">
        <v>16</v>
      </c>
      <c r="B13" s="11" t="s">
        <v>17</v>
      </c>
      <c r="C13" s="43" t="s">
        <v>42</v>
      </c>
      <c r="D13" s="152" t="s">
        <v>43</v>
      </c>
      <c r="E13" s="153">
        <v>200</v>
      </c>
      <c r="F13" s="149">
        <v>13.01</v>
      </c>
      <c r="G13" s="142">
        <v>138.6</v>
      </c>
      <c r="H13" s="154">
        <v>7.39</v>
      </c>
      <c r="I13" s="154">
        <v>8.2200000000000006</v>
      </c>
      <c r="J13" s="155">
        <v>19.23</v>
      </c>
    </row>
    <row r="14" spans="1:10" ht="41.4" x14ac:dyDescent="0.25">
      <c r="A14" s="21"/>
      <c r="B14" s="11" t="s">
        <v>18</v>
      </c>
      <c r="C14" s="38" t="s">
        <v>81</v>
      </c>
      <c r="D14" s="152" t="s">
        <v>45</v>
      </c>
      <c r="E14" s="145">
        <v>90</v>
      </c>
      <c r="F14" s="150">
        <v>41.77</v>
      </c>
      <c r="G14" s="142">
        <v>274.10000000000002</v>
      </c>
      <c r="H14" s="154">
        <v>7.46</v>
      </c>
      <c r="I14" s="154">
        <v>9.49</v>
      </c>
      <c r="J14" s="155">
        <v>10.7</v>
      </c>
    </row>
    <row r="15" spans="1:10" ht="27.6" x14ac:dyDescent="0.3">
      <c r="A15" s="21"/>
      <c r="B15" s="11" t="s">
        <v>46</v>
      </c>
      <c r="C15" s="14" t="s">
        <v>47</v>
      </c>
      <c r="D15" s="151" t="s">
        <v>48</v>
      </c>
      <c r="E15" s="32">
        <v>150</v>
      </c>
      <c r="F15" s="33">
        <v>10.9</v>
      </c>
      <c r="G15" s="40">
        <v>223.31</v>
      </c>
      <c r="H15" s="40">
        <f>5.67+0.02</f>
        <v>5.6899999999999995</v>
      </c>
      <c r="I15" s="40">
        <f>5.42+1.5</f>
        <v>6.92</v>
      </c>
      <c r="J15" s="103">
        <f>36.67+0.03</f>
        <v>36.700000000000003</v>
      </c>
    </row>
    <row r="16" spans="1:10" ht="15.6" x14ac:dyDescent="0.3">
      <c r="A16" s="21"/>
      <c r="B16" s="12" t="s">
        <v>52</v>
      </c>
      <c r="C16" s="14" t="s">
        <v>59</v>
      </c>
      <c r="D16" s="133" t="s">
        <v>98</v>
      </c>
      <c r="E16" s="26">
        <v>60</v>
      </c>
      <c r="F16" s="33">
        <v>10</v>
      </c>
      <c r="G16" s="39">
        <v>64</v>
      </c>
      <c r="H16" s="39">
        <v>1.02</v>
      </c>
      <c r="I16" s="39">
        <v>2</v>
      </c>
      <c r="J16" s="102">
        <v>15.07</v>
      </c>
    </row>
    <row r="17" spans="1:10" x14ac:dyDescent="0.25">
      <c r="A17" s="221"/>
      <c r="B17" s="11" t="s">
        <v>39</v>
      </c>
      <c r="C17" s="14" t="s">
        <v>29</v>
      </c>
      <c r="D17" s="133" t="s">
        <v>30</v>
      </c>
      <c r="E17" s="32">
        <v>200</v>
      </c>
      <c r="F17" s="36">
        <v>3.4</v>
      </c>
      <c r="G17" s="33">
        <v>40</v>
      </c>
      <c r="H17" s="33">
        <v>0.53</v>
      </c>
      <c r="I17" s="33">
        <v>0.02</v>
      </c>
      <c r="J17" s="104">
        <v>9.4700000000000006</v>
      </c>
    </row>
    <row r="18" spans="1:10" x14ac:dyDescent="0.25">
      <c r="A18" s="221"/>
      <c r="B18" s="24" t="s">
        <v>21</v>
      </c>
      <c r="C18" s="14" t="s">
        <v>14</v>
      </c>
      <c r="D18" s="133" t="s">
        <v>24</v>
      </c>
      <c r="E18" s="32">
        <v>45</v>
      </c>
      <c r="F18" s="36">
        <v>2.52</v>
      </c>
      <c r="G18" s="33">
        <v>105.21</v>
      </c>
      <c r="H18" s="33">
        <v>3.56</v>
      </c>
      <c r="I18" s="33">
        <v>0.45</v>
      </c>
      <c r="J18" s="104">
        <v>21.71</v>
      </c>
    </row>
    <row r="19" spans="1:10" x14ac:dyDescent="0.25">
      <c r="A19" s="221"/>
      <c r="B19" s="11" t="s">
        <v>22</v>
      </c>
      <c r="C19" s="14" t="s">
        <v>14</v>
      </c>
      <c r="D19" s="133" t="s">
        <v>23</v>
      </c>
      <c r="E19" s="32">
        <v>24</v>
      </c>
      <c r="F19" s="36">
        <v>1.4</v>
      </c>
      <c r="G19" s="33">
        <v>51.2</v>
      </c>
      <c r="H19" s="33">
        <v>1.76</v>
      </c>
      <c r="I19" s="33">
        <v>0.32</v>
      </c>
      <c r="J19" s="104">
        <v>10.4</v>
      </c>
    </row>
    <row r="20" spans="1:10" x14ac:dyDescent="0.25">
      <c r="A20" s="221"/>
      <c r="B20" s="25"/>
      <c r="C20" s="25"/>
      <c r="D20" s="25"/>
      <c r="E20" s="125">
        <f>SUM(E13:E19)</f>
        <v>769</v>
      </c>
      <c r="F20" s="125">
        <f t="shared" ref="F20:J20" si="1">SUM(F13:F19)</f>
        <v>83.000000000000014</v>
      </c>
      <c r="G20" s="211">
        <f t="shared" si="1"/>
        <v>896.42000000000007</v>
      </c>
      <c r="H20" s="211">
        <f t="shared" si="1"/>
        <v>27.41</v>
      </c>
      <c r="I20" s="211">
        <f t="shared" si="1"/>
        <v>27.42</v>
      </c>
      <c r="J20" s="212">
        <f t="shared" si="1"/>
        <v>123.28</v>
      </c>
    </row>
    <row r="21" spans="1:10" ht="14.4" thickBot="1" x14ac:dyDescent="0.3">
      <c r="A21" s="222"/>
      <c r="B21" s="28"/>
      <c r="C21" s="28"/>
      <c r="D21" s="28"/>
      <c r="E21" s="28"/>
      <c r="F21" s="29"/>
      <c r="G21" s="28"/>
      <c r="H21" s="28"/>
      <c r="I21" s="28"/>
      <c r="J21" s="30"/>
    </row>
  </sheetData>
  <mergeCells count="1">
    <mergeCell ref="A17:A21"/>
  </mergeCell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zoomScaleNormal="100" workbookViewId="0">
      <selection activeCell="G20" sqref="G20:J20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I1" s="1" t="s">
        <v>2</v>
      </c>
      <c r="J1" s="6"/>
    </row>
    <row r="2" spans="1:10" ht="14.4" thickBot="1" x14ac:dyDescent="0.3"/>
    <row r="3" spans="1:10" ht="14.4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27.6" x14ac:dyDescent="0.25">
      <c r="A4" s="10" t="s">
        <v>13</v>
      </c>
      <c r="B4" s="198" t="s">
        <v>18</v>
      </c>
      <c r="C4" s="70" t="s">
        <v>76</v>
      </c>
      <c r="D4" s="49" t="s">
        <v>77</v>
      </c>
      <c r="E4" s="85">
        <v>90</v>
      </c>
      <c r="F4" s="97">
        <v>40.07</v>
      </c>
      <c r="G4" s="97">
        <v>204</v>
      </c>
      <c r="H4" s="97">
        <f>7.26</f>
        <v>7.26</v>
      </c>
      <c r="I4" s="97">
        <v>12.96</v>
      </c>
      <c r="J4" s="180">
        <v>7.8</v>
      </c>
    </row>
    <row r="5" spans="1:10" ht="27.6" x14ac:dyDescent="0.25">
      <c r="A5" s="10"/>
      <c r="B5" s="199" t="s">
        <v>46</v>
      </c>
      <c r="C5" s="14" t="s">
        <v>78</v>
      </c>
      <c r="D5" s="133" t="s">
        <v>82</v>
      </c>
      <c r="E5" s="137">
        <v>180</v>
      </c>
      <c r="F5" s="146">
        <v>24.46</v>
      </c>
      <c r="G5" s="142">
        <v>255.19</v>
      </c>
      <c r="H5" s="142">
        <v>8.75</v>
      </c>
      <c r="I5" s="142">
        <v>6.87</v>
      </c>
      <c r="J5" s="181">
        <v>43.54</v>
      </c>
    </row>
    <row r="6" spans="1:10" x14ac:dyDescent="0.25">
      <c r="A6" s="10"/>
      <c r="B6" s="12" t="s">
        <v>52</v>
      </c>
      <c r="C6" s="14" t="s">
        <v>26</v>
      </c>
      <c r="D6" s="133" t="s">
        <v>83</v>
      </c>
      <c r="E6" s="145">
        <v>60</v>
      </c>
      <c r="F6" s="142">
        <v>12.48</v>
      </c>
      <c r="G6" s="142">
        <v>8.4600000000000009</v>
      </c>
      <c r="H6" s="142">
        <v>0.48</v>
      </c>
      <c r="I6" s="142">
        <v>0.06</v>
      </c>
      <c r="J6" s="181">
        <v>4.0199999999999996</v>
      </c>
    </row>
    <row r="7" spans="1:10" x14ac:dyDescent="0.25">
      <c r="A7" s="10"/>
      <c r="B7" s="11" t="s">
        <v>39</v>
      </c>
      <c r="C7" s="14" t="s">
        <v>40</v>
      </c>
      <c r="D7" s="133" t="s">
        <v>84</v>
      </c>
      <c r="E7" s="145">
        <v>200</v>
      </c>
      <c r="F7" s="142">
        <v>3.4</v>
      </c>
      <c r="G7" s="142">
        <v>40</v>
      </c>
      <c r="H7" s="142">
        <v>0.53</v>
      </c>
      <c r="I7" s="142">
        <v>0.02</v>
      </c>
      <c r="J7" s="181">
        <v>9.4700000000000006</v>
      </c>
    </row>
    <row r="8" spans="1:10" x14ac:dyDescent="0.25">
      <c r="A8" s="10"/>
      <c r="B8" s="11" t="s">
        <v>21</v>
      </c>
      <c r="C8" s="14" t="s">
        <v>14</v>
      </c>
      <c r="D8" s="133" t="s">
        <v>15</v>
      </c>
      <c r="E8" s="145">
        <v>30</v>
      </c>
      <c r="F8" s="157">
        <v>1.68</v>
      </c>
      <c r="G8" s="142">
        <v>70.14</v>
      </c>
      <c r="H8" s="142">
        <v>2.37</v>
      </c>
      <c r="I8" s="142">
        <v>0.3</v>
      </c>
      <c r="J8" s="181">
        <v>14.48</v>
      </c>
    </row>
    <row r="9" spans="1:10" ht="14.4" thickBot="1" x14ac:dyDescent="0.3">
      <c r="A9" s="13"/>
      <c r="B9" s="11" t="s">
        <v>22</v>
      </c>
      <c r="C9" s="14" t="s">
        <v>14</v>
      </c>
      <c r="D9" s="133" t="s">
        <v>23</v>
      </c>
      <c r="E9" s="145">
        <v>15</v>
      </c>
      <c r="F9" s="157">
        <v>0.91</v>
      </c>
      <c r="G9" s="142">
        <v>34.130000000000003</v>
      </c>
      <c r="H9" s="142">
        <v>1.17</v>
      </c>
      <c r="I9" s="142">
        <v>0.21</v>
      </c>
      <c r="J9" s="181">
        <v>6.93</v>
      </c>
    </row>
    <row r="10" spans="1:10" x14ac:dyDescent="0.25">
      <c r="A10" s="8"/>
      <c r="B10" s="9"/>
      <c r="C10" s="15"/>
      <c r="D10" s="134"/>
      <c r="E10" s="170">
        <f>SUM(E4:E9)</f>
        <v>575</v>
      </c>
      <c r="F10" s="200">
        <f t="shared" ref="F10:J10" si="0">SUM(F4:F9)</f>
        <v>83.000000000000014</v>
      </c>
      <c r="G10" s="200">
        <f t="shared" si="0"/>
        <v>611.91999999999996</v>
      </c>
      <c r="H10" s="200">
        <f t="shared" si="0"/>
        <v>20.560000000000002</v>
      </c>
      <c r="I10" s="200">
        <f t="shared" si="0"/>
        <v>20.420000000000002</v>
      </c>
      <c r="J10" s="201">
        <f t="shared" si="0"/>
        <v>86.240000000000009</v>
      </c>
    </row>
    <row r="11" spans="1:10" x14ac:dyDescent="0.25">
      <c r="A11" s="10"/>
      <c r="B11" s="17"/>
      <c r="C11" s="17"/>
      <c r="D11" s="135"/>
      <c r="E11" s="182"/>
      <c r="F11" s="150"/>
      <c r="G11" s="182"/>
      <c r="H11" s="182"/>
      <c r="I11" s="182"/>
      <c r="J11" s="183"/>
    </row>
    <row r="12" spans="1:10" ht="14.4" thickBot="1" x14ac:dyDescent="0.3">
      <c r="A12" s="13"/>
      <c r="B12" s="19"/>
      <c r="C12" s="19"/>
      <c r="D12" s="136"/>
      <c r="E12" s="184"/>
      <c r="F12" s="174"/>
      <c r="G12" s="184"/>
      <c r="H12" s="184"/>
      <c r="I12" s="184"/>
      <c r="J12" s="185"/>
    </row>
    <row r="13" spans="1:10" ht="15.6" x14ac:dyDescent="0.25">
      <c r="A13" s="10" t="s">
        <v>16</v>
      </c>
      <c r="B13" s="11" t="s">
        <v>17</v>
      </c>
      <c r="C13" s="43" t="s">
        <v>74</v>
      </c>
      <c r="D13" s="143" t="s">
        <v>75</v>
      </c>
      <c r="E13" s="145">
        <v>200</v>
      </c>
      <c r="F13" s="186">
        <v>10.32</v>
      </c>
      <c r="G13" s="146">
        <v>94.6</v>
      </c>
      <c r="H13" s="161">
        <v>4.95</v>
      </c>
      <c r="I13" s="161">
        <v>6.27</v>
      </c>
      <c r="J13" s="187">
        <v>23.95</v>
      </c>
    </row>
    <row r="14" spans="1:10" ht="27.6" x14ac:dyDescent="0.25">
      <c r="A14" s="221"/>
      <c r="B14" s="11" t="s">
        <v>18</v>
      </c>
      <c r="C14" s="14" t="s">
        <v>76</v>
      </c>
      <c r="D14" s="133" t="s">
        <v>77</v>
      </c>
      <c r="E14" s="137">
        <v>90</v>
      </c>
      <c r="F14" s="146">
        <v>40.07</v>
      </c>
      <c r="G14" s="146">
        <v>204</v>
      </c>
      <c r="H14" s="161">
        <f>7.26</f>
        <v>7.26</v>
      </c>
      <c r="I14" s="161">
        <v>12.96</v>
      </c>
      <c r="J14" s="187">
        <v>7.8</v>
      </c>
    </row>
    <row r="15" spans="1:10" ht="27.6" x14ac:dyDescent="0.25">
      <c r="A15" s="221"/>
      <c r="B15" s="11" t="s">
        <v>46</v>
      </c>
      <c r="C15" s="14" t="s">
        <v>47</v>
      </c>
      <c r="D15" s="133" t="s">
        <v>48</v>
      </c>
      <c r="E15" s="145">
        <v>150</v>
      </c>
      <c r="F15" s="146">
        <v>10.9</v>
      </c>
      <c r="G15" s="142">
        <v>223.31</v>
      </c>
      <c r="H15" s="154">
        <f>5.67+0.02</f>
        <v>5.6899999999999995</v>
      </c>
      <c r="I15" s="154">
        <f>5.42+1.5</f>
        <v>6.92</v>
      </c>
      <c r="J15" s="155">
        <f>36.67+0.03</f>
        <v>36.700000000000003</v>
      </c>
    </row>
    <row r="16" spans="1:10" ht="15.6" x14ac:dyDescent="0.25">
      <c r="A16" s="221"/>
      <c r="B16" s="12" t="s">
        <v>52</v>
      </c>
      <c r="C16" s="14" t="s">
        <v>26</v>
      </c>
      <c r="D16" s="133" t="s">
        <v>83</v>
      </c>
      <c r="E16" s="145">
        <v>60</v>
      </c>
      <c r="F16" s="142">
        <v>12.48</v>
      </c>
      <c r="G16" s="142">
        <v>8.4600000000000009</v>
      </c>
      <c r="H16" s="154">
        <v>0.48</v>
      </c>
      <c r="I16" s="154">
        <v>0.06</v>
      </c>
      <c r="J16" s="155">
        <v>4.0199999999999996</v>
      </c>
    </row>
    <row r="17" spans="1:10" ht="15.6" x14ac:dyDescent="0.25">
      <c r="A17" s="221"/>
      <c r="B17" s="11" t="s">
        <v>39</v>
      </c>
      <c r="C17" s="14" t="s">
        <v>40</v>
      </c>
      <c r="D17" s="133" t="s">
        <v>85</v>
      </c>
      <c r="E17" s="145">
        <v>180</v>
      </c>
      <c r="F17" s="142">
        <v>5.31</v>
      </c>
      <c r="G17" s="142">
        <v>37.44</v>
      </c>
      <c r="H17" s="154">
        <v>0.54</v>
      </c>
      <c r="I17" s="154">
        <v>0.02</v>
      </c>
      <c r="J17" s="155">
        <v>8.8800000000000008</v>
      </c>
    </row>
    <row r="18" spans="1:10" ht="15.6" x14ac:dyDescent="0.25">
      <c r="A18" s="221"/>
      <c r="B18" s="11" t="s">
        <v>21</v>
      </c>
      <c r="C18" s="14" t="s">
        <v>14</v>
      </c>
      <c r="D18" s="133" t="s">
        <v>24</v>
      </c>
      <c r="E18" s="145">
        <v>45</v>
      </c>
      <c r="F18" s="150">
        <v>2.52</v>
      </c>
      <c r="G18" s="142">
        <v>105.21</v>
      </c>
      <c r="H18" s="154">
        <v>3.56</v>
      </c>
      <c r="I18" s="154">
        <v>0.45</v>
      </c>
      <c r="J18" s="155">
        <v>21.71</v>
      </c>
    </row>
    <row r="19" spans="1:10" ht="15.6" x14ac:dyDescent="0.3">
      <c r="A19" s="221"/>
      <c r="B19" s="11" t="s">
        <v>22</v>
      </c>
      <c r="C19" s="14" t="s">
        <v>14</v>
      </c>
      <c r="D19" s="133" t="s">
        <v>23</v>
      </c>
      <c r="E19" s="145">
        <v>24</v>
      </c>
      <c r="F19" s="188">
        <v>1.4</v>
      </c>
      <c r="G19" s="40">
        <v>51.2</v>
      </c>
      <c r="H19" s="40">
        <v>1.76</v>
      </c>
      <c r="I19" s="40">
        <v>0.32</v>
      </c>
      <c r="J19" s="40">
        <v>10.4</v>
      </c>
    </row>
    <row r="20" spans="1:10" x14ac:dyDescent="0.25">
      <c r="A20" s="221"/>
      <c r="B20" s="25"/>
      <c r="C20" s="25"/>
      <c r="D20" s="25"/>
      <c r="E20" s="189">
        <f>SUM(E13:E19)</f>
        <v>749</v>
      </c>
      <c r="F20" s="189">
        <f t="shared" ref="F20:J20" si="1">SUM(F13:F19)</f>
        <v>83</v>
      </c>
      <c r="G20" s="213">
        <f t="shared" si="1"/>
        <v>724.22000000000025</v>
      </c>
      <c r="H20" s="213">
        <f t="shared" si="1"/>
        <v>24.24</v>
      </c>
      <c r="I20" s="213">
        <f t="shared" si="1"/>
        <v>26.999999999999996</v>
      </c>
      <c r="J20" s="214">
        <f t="shared" si="1"/>
        <v>113.46000000000001</v>
      </c>
    </row>
    <row r="21" spans="1:10" ht="14.4" thickBot="1" x14ac:dyDescent="0.3">
      <c r="A21" s="222"/>
      <c r="B21" s="28"/>
      <c r="C21" s="28"/>
      <c r="D21" s="28"/>
      <c r="E21" s="28"/>
      <c r="F21" s="29"/>
      <c r="G21" s="28"/>
      <c r="H21" s="28"/>
      <c r="I21" s="28"/>
      <c r="J21" s="30"/>
    </row>
  </sheetData>
  <mergeCells count="1">
    <mergeCell ref="A14:A21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zoomScaleNormal="100" workbookViewId="0">
      <selection activeCell="G20" sqref="G20:J20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I1" s="1" t="s">
        <v>2</v>
      </c>
      <c r="J1" s="6"/>
    </row>
    <row r="2" spans="1:10" ht="14.4" thickBot="1" x14ac:dyDescent="0.3"/>
    <row r="3" spans="1:10" ht="14.4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15.6" x14ac:dyDescent="0.3">
      <c r="A4" s="10" t="s">
        <v>13</v>
      </c>
      <c r="B4" s="12" t="s">
        <v>68</v>
      </c>
      <c r="C4" s="86" t="s">
        <v>86</v>
      </c>
      <c r="D4" s="132" t="s">
        <v>87</v>
      </c>
      <c r="E4" s="66">
        <v>200</v>
      </c>
      <c r="F4" s="72">
        <v>38.01</v>
      </c>
      <c r="G4" s="72">
        <v>215</v>
      </c>
      <c r="H4" s="77">
        <v>11</v>
      </c>
      <c r="I4" s="77">
        <v>11.01</v>
      </c>
      <c r="J4" s="101">
        <v>34.200000000000003</v>
      </c>
    </row>
    <row r="5" spans="1:10" ht="15.6" x14ac:dyDescent="0.3">
      <c r="A5" s="10"/>
      <c r="B5" s="11" t="s">
        <v>39</v>
      </c>
      <c r="C5" s="14" t="s">
        <v>29</v>
      </c>
      <c r="D5" s="133" t="s">
        <v>88</v>
      </c>
      <c r="E5" s="32">
        <v>200</v>
      </c>
      <c r="F5" s="33">
        <v>3.4</v>
      </c>
      <c r="G5" s="33">
        <v>40</v>
      </c>
      <c r="H5" s="40">
        <v>0.53</v>
      </c>
      <c r="I5" s="40">
        <v>0.02</v>
      </c>
      <c r="J5" s="103">
        <v>9.4700000000000006</v>
      </c>
    </row>
    <row r="6" spans="1:10" ht="14.4" x14ac:dyDescent="0.3">
      <c r="A6" s="10"/>
      <c r="B6" s="156" t="s">
        <v>36</v>
      </c>
      <c r="C6" s="65" t="s">
        <v>64</v>
      </c>
      <c r="D6" s="25" t="s">
        <v>65</v>
      </c>
      <c r="E6" s="26">
        <v>10</v>
      </c>
      <c r="F6" s="33">
        <v>9</v>
      </c>
      <c r="G6" s="31">
        <v>66</v>
      </c>
      <c r="H6" s="33">
        <v>0.1</v>
      </c>
      <c r="I6" s="33">
        <v>4.2</v>
      </c>
      <c r="J6" s="104">
        <v>0.13</v>
      </c>
    </row>
    <row r="7" spans="1:10" ht="15.6" x14ac:dyDescent="0.3">
      <c r="A7" s="10"/>
      <c r="B7" s="11" t="s">
        <v>21</v>
      </c>
      <c r="C7" s="14" t="s">
        <v>14</v>
      </c>
      <c r="D7" s="133" t="s">
        <v>15</v>
      </c>
      <c r="E7" s="32">
        <v>30</v>
      </c>
      <c r="F7" s="33">
        <v>1.68</v>
      </c>
      <c r="G7" s="33">
        <v>70.14</v>
      </c>
      <c r="H7" s="40">
        <v>2.37</v>
      </c>
      <c r="I7" s="40">
        <v>0.3</v>
      </c>
      <c r="J7" s="103">
        <v>14.48</v>
      </c>
    </row>
    <row r="8" spans="1:10" ht="15.6" x14ac:dyDescent="0.3">
      <c r="A8" s="10"/>
      <c r="B8" s="11" t="s">
        <v>22</v>
      </c>
      <c r="C8" s="14" t="s">
        <v>14</v>
      </c>
      <c r="D8" s="133" t="s">
        <v>23</v>
      </c>
      <c r="E8" s="32">
        <v>16</v>
      </c>
      <c r="F8" s="34">
        <v>0.91</v>
      </c>
      <c r="G8" s="33">
        <v>34.130000000000003</v>
      </c>
      <c r="H8" s="40">
        <v>1.17</v>
      </c>
      <c r="I8" s="40">
        <v>0.21</v>
      </c>
      <c r="J8" s="103">
        <v>6.93</v>
      </c>
    </row>
    <row r="9" spans="1:10" ht="16.2" thickBot="1" x14ac:dyDescent="0.35">
      <c r="A9" s="13"/>
      <c r="B9" s="11" t="s">
        <v>71</v>
      </c>
      <c r="C9" s="14" t="s">
        <v>72</v>
      </c>
      <c r="D9" s="25" t="s">
        <v>73</v>
      </c>
      <c r="E9" s="26">
        <v>100</v>
      </c>
      <c r="F9" s="34">
        <v>30</v>
      </c>
      <c r="G9" s="31">
        <v>66.599999999999994</v>
      </c>
      <c r="H9" s="39">
        <v>0.78</v>
      </c>
      <c r="I9" s="39">
        <v>0.6</v>
      </c>
      <c r="J9" s="102">
        <v>11.74</v>
      </c>
    </row>
    <row r="10" spans="1:10" x14ac:dyDescent="0.25">
      <c r="A10" s="8"/>
      <c r="B10" s="9"/>
      <c r="C10" s="15"/>
      <c r="D10" s="134"/>
      <c r="E10" s="42">
        <f>SUM(E4:E9)</f>
        <v>556</v>
      </c>
      <c r="F10" s="204">
        <f t="shared" ref="F10:J10" si="0">SUM(F4:F9)</f>
        <v>83</v>
      </c>
      <c r="G10" s="204">
        <f t="shared" si="0"/>
        <v>491.87</v>
      </c>
      <c r="H10" s="204">
        <f t="shared" si="0"/>
        <v>15.95</v>
      </c>
      <c r="I10" s="204">
        <f t="shared" si="0"/>
        <v>16.340000000000003</v>
      </c>
      <c r="J10" s="205">
        <f t="shared" si="0"/>
        <v>76.95</v>
      </c>
    </row>
    <row r="11" spans="1:10" x14ac:dyDescent="0.25">
      <c r="A11" s="10"/>
      <c r="B11" s="17"/>
      <c r="C11" s="17"/>
      <c r="D11" s="135"/>
      <c r="E11" s="127"/>
      <c r="F11" s="36"/>
      <c r="G11" s="127"/>
      <c r="H11" s="127"/>
      <c r="I11" s="127"/>
      <c r="J11" s="128"/>
    </row>
    <row r="12" spans="1:10" ht="14.4" thickBot="1" x14ac:dyDescent="0.3">
      <c r="A12" s="13"/>
      <c r="B12" s="19"/>
      <c r="C12" s="19"/>
      <c r="D12" s="136"/>
      <c r="E12" s="129"/>
      <c r="F12" s="37"/>
      <c r="G12" s="129"/>
      <c r="H12" s="129"/>
      <c r="I12" s="129"/>
      <c r="J12" s="130"/>
    </row>
    <row r="13" spans="1:10" ht="15.6" x14ac:dyDescent="0.3">
      <c r="A13" s="60" t="s">
        <v>16</v>
      </c>
      <c r="B13" s="11" t="s">
        <v>17</v>
      </c>
      <c r="C13" s="43" t="s">
        <v>66</v>
      </c>
      <c r="D13" s="133" t="s">
        <v>67</v>
      </c>
      <c r="E13" s="32">
        <v>200</v>
      </c>
      <c r="F13" s="31">
        <v>11</v>
      </c>
      <c r="G13" s="31">
        <v>98.6</v>
      </c>
      <c r="H13" s="39">
        <v>2.6</v>
      </c>
      <c r="I13" s="39">
        <v>6.87</v>
      </c>
      <c r="J13" s="102">
        <v>19.690000000000001</v>
      </c>
    </row>
    <row r="14" spans="1:10" ht="15.6" x14ac:dyDescent="0.3">
      <c r="A14" s="21"/>
      <c r="B14" s="11" t="s">
        <v>18</v>
      </c>
      <c r="C14" s="14" t="s">
        <v>89</v>
      </c>
      <c r="D14" s="133" t="s">
        <v>90</v>
      </c>
      <c r="E14" s="137">
        <v>90</v>
      </c>
      <c r="F14" s="31">
        <v>39.479999999999997</v>
      </c>
      <c r="G14" s="31">
        <v>160</v>
      </c>
      <c r="H14" s="190">
        <v>11.5</v>
      </c>
      <c r="I14" s="190">
        <v>13.26</v>
      </c>
      <c r="J14" s="193">
        <v>3.51</v>
      </c>
    </row>
    <row r="15" spans="1:10" ht="15.6" x14ac:dyDescent="0.3">
      <c r="A15" s="21"/>
      <c r="B15" s="11" t="s">
        <v>46</v>
      </c>
      <c r="C15" s="81" t="s">
        <v>91</v>
      </c>
      <c r="D15" s="138" t="s">
        <v>92</v>
      </c>
      <c r="E15" s="139">
        <v>150</v>
      </c>
      <c r="F15" s="31">
        <v>19</v>
      </c>
      <c r="G15" s="39">
        <f>192.21+13.2</f>
        <v>205.41</v>
      </c>
      <c r="H15" s="39">
        <f>5.51+0.02</f>
        <v>5.5299999999999994</v>
      </c>
      <c r="I15" s="39">
        <f>4.52+1.5</f>
        <v>6.02</v>
      </c>
      <c r="J15" s="102">
        <f>35.99+0.03</f>
        <v>36.020000000000003</v>
      </c>
    </row>
    <row r="16" spans="1:10" x14ac:dyDescent="0.25">
      <c r="A16" s="21"/>
      <c r="B16" s="12" t="s">
        <v>52</v>
      </c>
      <c r="C16" s="14" t="s">
        <v>93</v>
      </c>
      <c r="D16" s="140" t="s">
        <v>94</v>
      </c>
      <c r="E16" s="26">
        <v>60</v>
      </c>
      <c r="F16" s="33">
        <v>7.2</v>
      </c>
      <c r="G16" s="33">
        <v>46.9</v>
      </c>
      <c r="H16" s="33">
        <v>0.72</v>
      </c>
      <c r="I16" s="33">
        <v>0.4</v>
      </c>
      <c r="J16" s="104">
        <v>1.56</v>
      </c>
    </row>
    <row r="17" spans="1:10" ht="15.6" x14ac:dyDescent="0.3">
      <c r="A17" s="21"/>
      <c r="B17" s="11" t="s">
        <v>39</v>
      </c>
      <c r="C17" s="14" t="s">
        <v>29</v>
      </c>
      <c r="D17" s="133" t="s">
        <v>30</v>
      </c>
      <c r="E17" s="32">
        <v>180</v>
      </c>
      <c r="F17" s="33">
        <v>2.4</v>
      </c>
      <c r="G17" s="33">
        <v>36</v>
      </c>
      <c r="H17" s="40">
        <v>0.48</v>
      </c>
      <c r="I17" s="40">
        <v>0.02</v>
      </c>
      <c r="J17" s="103">
        <v>8.52</v>
      </c>
    </row>
    <row r="18" spans="1:10" x14ac:dyDescent="0.25">
      <c r="A18" s="21"/>
      <c r="B18" s="24" t="s">
        <v>21</v>
      </c>
      <c r="C18" s="14" t="s">
        <v>14</v>
      </c>
      <c r="D18" s="133" t="s">
        <v>24</v>
      </c>
      <c r="E18" s="32">
        <v>45</v>
      </c>
      <c r="F18" s="141">
        <v>2.52</v>
      </c>
      <c r="G18" s="33">
        <v>105.21</v>
      </c>
      <c r="H18" s="33">
        <v>3.56</v>
      </c>
      <c r="I18" s="33">
        <v>0.45</v>
      </c>
      <c r="J18" s="104">
        <v>21.71</v>
      </c>
    </row>
    <row r="19" spans="1:10" x14ac:dyDescent="0.25">
      <c r="A19" s="21"/>
      <c r="B19" s="11" t="s">
        <v>22</v>
      </c>
      <c r="C19" s="14" t="s">
        <v>14</v>
      </c>
      <c r="D19" s="133" t="s">
        <v>23</v>
      </c>
      <c r="E19" s="32">
        <v>24</v>
      </c>
      <c r="F19" s="36">
        <v>1.4</v>
      </c>
      <c r="G19" s="33">
        <v>51.2</v>
      </c>
      <c r="H19" s="33">
        <v>1.76</v>
      </c>
      <c r="I19" s="33">
        <v>0.32</v>
      </c>
      <c r="J19" s="104">
        <v>10.4</v>
      </c>
    </row>
    <row r="20" spans="1:10" x14ac:dyDescent="0.25">
      <c r="A20" s="21"/>
      <c r="B20" s="25"/>
      <c r="C20" s="25"/>
      <c r="D20" s="25"/>
      <c r="E20" s="125">
        <f>SUM(E13:E19)</f>
        <v>749</v>
      </c>
      <c r="F20" s="125">
        <f t="shared" ref="F20:J20" si="1">SUM(F13:F19)</f>
        <v>83</v>
      </c>
      <c r="G20" s="211">
        <f t="shared" si="1"/>
        <v>703.32</v>
      </c>
      <c r="H20" s="211">
        <f t="shared" si="1"/>
        <v>26.15</v>
      </c>
      <c r="I20" s="211">
        <f t="shared" si="1"/>
        <v>27.339999999999996</v>
      </c>
      <c r="J20" s="212">
        <f t="shared" si="1"/>
        <v>101.41000000000003</v>
      </c>
    </row>
    <row r="21" spans="1:10" ht="14.4" thickBot="1" x14ac:dyDescent="0.3">
      <c r="A21" s="69"/>
      <c r="B21" s="28"/>
      <c r="C21" s="28"/>
      <c r="D21" s="28"/>
      <c r="E21" s="28"/>
      <c r="F21" s="29"/>
      <c r="G21" s="28"/>
      <c r="H21" s="28"/>
      <c r="I21" s="28"/>
      <c r="J21" s="30"/>
    </row>
  </sheetData>
  <pageMargins left="0.7" right="0.7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17" zoomScaleNormal="100" workbookViewId="0">
      <selection activeCell="L15" sqref="L1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I1" s="1" t="s">
        <v>2</v>
      </c>
      <c r="J1" s="6"/>
    </row>
    <row r="2" spans="1:10" ht="14.4" thickBot="1" x14ac:dyDescent="0.3"/>
    <row r="3" spans="1:10" ht="14.4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27.6" x14ac:dyDescent="0.25">
      <c r="A4" s="10" t="s">
        <v>13</v>
      </c>
      <c r="B4" s="11" t="s">
        <v>18</v>
      </c>
      <c r="C4" s="14" t="s">
        <v>57</v>
      </c>
      <c r="D4" s="143" t="s">
        <v>58</v>
      </c>
      <c r="E4" s="137">
        <v>100</v>
      </c>
      <c r="F4" s="146">
        <v>43.67</v>
      </c>
      <c r="G4" s="161">
        <v>168.7</v>
      </c>
      <c r="H4" s="161">
        <v>8.8000000000000007</v>
      </c>
      <c r="I4" s="161">
        <v>8.64</v>
      </c>
      <c r="J4" s="187">
        <v>6.5</v>
      </c>
    </row>
    <row r="5" spans="1:10" ht="27.6" x14ac:dyDescent="0.25">
      <c r="A5" s="10"/>
      <c r="B5" s="58" t="s">
        <v>46</v>
      </c>
      <c r="C5" s="59" t="s">
        <v>47</v>
      </c>
      <c r="D5" s="151" t="s">
        <v>101</v>
      </c>
      <c r="E5" s="137">
        <v>150</v>
      </c>
      <c r="F5" s="142">
        <v>19</v>
      </c>
      <c r="G5" s="161">
        <f>231.89+13.2</f>
        <v>245.08999999999997</v>
      </c>
      <c r="H5" s="161">
        <v>6.35</v>
      </c>
      <c r="I5" s="161">
        <v>5.9</v>
      </c>
      <c r="J5" s="187">
        <v>42.8</v>
      </c>
    </row>
    <row r="6" spans="1:10" ht="15.6" x14ac:dyDescent="0.3">
      <c r="A6" s="10"/>
      <c r="B6" s="12" t="s">
        <v>52</v>
      </c>
      <c r="C6" s="14" t="s">
        <v>93</v>
      </c>
      <c r="D6" s="22" t="s">
        <v>97</v>
      </c>
      <c r="E6" s="26">
        <v>60</v>
      </c>
      <c r="F6" s="87">
        <v>8.4</v>
      </c>
      <c r="G6" s="82">
        <v>57</v>
      </c>
      <c r="H6" s="40">
        <v>1.2</v>
      </c>
      <c r="I6" s="40">
        <v>2.8</v>
      </c>
      <c r="J6" s="103">
        <v>4.2</v>
      </c>
    </row>
    <row r="7" spans="1:10" ht="15.6" x14ac:dyDescent="0.3">
      <c r="A7" s="10"/>
      <c r="B7" s="11" t="s">
        <v>28</v>
      </c>
      <c r="C7" s="14" t="s">
        <v>62</v>
      </c>
      <c r="D7" s="64" t="s">
        <v>63</v>
      </c>
      <c r="E7" s="38">
        <v>200</v>
      </c>
      <c r="F7" s="31">
        <v>9.92</v>
      </c>
      <c r="G7" s="39">
        <v>168.34</v>
      </c>
      <c r="H7" s="39">
        <v>1.1599999999999999</v>
      </c>
      <c r="I7" s="39">
        <v>0.3</v>
      </c>
      <c r="J7" s="190">
        <v>28</v>
      </c>
    </row>
    <row r="8" spans="1:10" ht="15.6" x14ac:dyDescent="0.3">
      <c r="A8" s="10"/>
      <c r="B8" s="57" t="s">
        <v>21</v>
      </c>
      <c r="C8" s="14" t="s">
        <v>14</v>
      </c>
      <c r="D8" s="133" t="s">
        <v>15</v>
      </c>
      <c r="E8" s="145">
        <v>24</v>
      </c>
      <c r="F8" s="142">
        <v>1.1000000000000001</v>
      </c>
      <c r="G8" s="40">
        <v>68.12</v>
      </c>
      <c r="H8" s="40">
        <v>1.03</v>
      </c>
      <c r="I8" s="40">
        <v>0.3</v>
      </c>
      <c r="J8" s="103">
        <v>13.32</v>
      </c>
    </row>
    <row r="9" spans="1:10" ht="16.2" thickBot="1" x14ac:dyDescent="0.35">
      <c r="A9" s="10"/>
      <c r="B9" s="57" t="s">
        <v>22</v>
      </c>
      <c r="C9" s="14" t="s">
        <v>14</v>
      </c>
      <c r="D9" s="133" t="s">
        <v>23</v>
      </c>
      <c r="E9" s="145">
        <v>16</v>
      </c>
      <c r="F9" s="157">
        <v>0.91</v>
      </c>
      <c r="G9" s="40">
        <v>34.130000000000003</v>
      </c>
      <c r="H9" s="40">
        <v>1.17</v>
      </c>
      <c r="I9" s="40">
        <v>0.21</v>
      </c>
      <c r="J9" s="103">
        <v>6.93</v>
      </c>
    </row>
    <row r="10" spans="1:10" x14ac:dyDescent="0.25">
      <c r="A10" s="10"/>
      <c r="B10" s="9"/>
      <c r="C10" s="15"/>
      <c r="D10" s="134"/>
      <c r="E10" s="42">
        <f t="shared" ref="E10:J10" si="0">SUM(E4:E9)</f>
        <v>550</v>
      </c>
      <c r="F10" s="204">
        <f t="shared" si="0"/>
        <v>83</v>
      </c>
      <c r="G10" s="204">
        <f t="shared" si="0"/>
        <v>741.38</v>
      </c>
      <c r="H10" s="204">
        <f t="shared" si="0"/>
        <v>19.71</v>
      </c>
      <c r="I10" s="204">
        <f t="shared" si="0"/>
        <v>18.150000000000002</v>
      </c>
      <c r="J10" s="205">
        <f t="shared" si="0"/>
        <v>101.75</v>
      </c>
    </row>
    <row r="11" spans="1:10" x14ac:dyDescent="0.25">
      <c r="A11" s="10"/>
      <c r="B11" s="17"/>
      <c r="C11" s="17"/>
      <c r="D11" s="18"/>
      <c r="E11" s="118"/>
      <c r="F11" s="79"/>
      <c r="G11" s="118"/>
      <c r="H11" s="118"/>
      <c r="I11" s="118"/>
      <c r="J11" s="119"/>
    </row>
    <row r="12" spans="1:10" ht="14.4" thickBot="1" x14ac:dyDescent="0.3">
      <c r="A12" s="13"/>
      <c r="B12" s="19"/>
      <c r="C12" s="19"/>
      <c r="D12" s="20"/>
      <c r="E12" s="120"/>
      <c r="F12" s="80"/>
      <c r="G12" s="120"/>
      <c r="H12" s="120"/>
      <c r="I12" s="120"/>
      <c r="J12" s="121"/>
    </row>
    <row r="13" spans="1:10" ht="15.6" x14ac:dyDescent="0.3">
      <c r="A13" s="223" t="s">
        <v>16</v>
      </c>
      <c r="B13" s="11" t="s">
        <v>17</v>
      </c>
      <c r="C13" s="14" t="s">
        <v>95</v>
      </c>
      <c r="D13" s="23" t="s">
        <v>96</v>
      </c>
      <c r="E13" s="38">
        <v>200</v>
      </c>
      <c r="F13" s="87">
        <v>12.39</v>
      </c>
      <c r="G13" s="31">
        <v>116.44</v>
      </c>
      <c r="H13" s="39">
        <v>2.61</v>
      </c>
      <c r="I13" s="39">
        <v>4.07</v>
      </c>
      <c r="J13" s="102">
        <v>13.8</v>
      </c>
    </row>
    <row r="14" spans="1:10" ht="15.6" x14ac:dyDescent="0.25">
      <c r="A14" s="224"/>
      <c r="B14" s="11" t="s">
        <v>18</v>
      </c>
      <c r="C14" s="38" t="s">
        <v>44</v>
      </c>
      <c r="D14" s="23" t="s">
        <v>50</v>
      </c>
      <c r="E14" s="38">
        <v>90</v>
      </c>
      <c r="F14" s="87">
        <v>41.77</v>
      </c>
      <c r="G14" s="61">
        <v>274.10000000000002</v>
      </c>
      <c r="H14" s="44">
        <v>7.46</v>
      </c>
      <c r="I14" s="44">
        <v>9.49</v>
      </c>
      <c r="J14" s="109">
        <v>10.7</v>
      </c>
    </row>
    <row r="15" spans="1:10" ht="31.2" x14ac:dyDescent="0.3">
      <c r="A15" s="224"/>
      <c r="B15" s="25" t="s">
        <v>46</v>
      </c>
      <c r="C15" s="89" t="s">
        <v>47</v>
      </c>
      <c r="D15" s="90" t="s">
        <v>48</v>
      </c>
      <c r="E15" s="91">
        <v>150</v>
      </c>
      <c r="F15" s="33">
        <v>10.9</v>
      </c>
      <c r="G15" s="39">
        <v>223.31</v>
      </c>
      <c r="H15" s="40">
        <f>5.67+0.02</f>
        <v>5.6899999999999995</v>
      </c>
      <c r="I15" s="40">
        <f>5.42+1.5</f>
        <v>6.92</v>
      </c>
      <c r="J15" s="103">
        <f>36.67+0.03</f>
        <v>36.700000000000003</v>
      </c>
    </row>
    <row r="16" spans="1:10" ht="15.6" x14ac:dyDescent="0.3">
      <c r="A16" s="224"/>
      <c r="B16" s="12" t="s">
        <v>52</v>
      </c>
      <c r="C16" s="14" t="s">
        <v>93</v>
      </c>
      <c r="D16" s="22" t="s">
        <v>97</v>
      </c>
      <c r="E16" s="26">
        <v>60</v>
      </c>
      <c r="F16" s="87">
        <v>8.4</v>
      </c>
      <c r="G16" s="82">
        <v>57</v>
      </c>
      <c r="H16" s="40">
        <v>1.2</v>
      </c>
      <c r="I16" s="40">
        <v>2.8</v>
      </c>
      <c r="J16" s="103">
        <v>4.2</v>
      </c>
    </row>
    <row r="17" spans="1:10" ht="15.6" x14ac:dyDescent="0.3">
      <c r="A17" s="224"/>
      <c r="B17" s="11" t="s">
        <v>28</v>
      </c>
      <c r="C17" s="14" t="s">
        <v>62</v>
      </c>
      <c r="D17" s="64" t="s">
        <v>63</v>
      </c>
      <c r="E17" s="38">
        <v>180</v>
      </c>
      <c r="F17" s="82">
        <v>5.62</v>
      </c>
      <c r="G17" s="190">
        <v>146.69</v>
      </c>
      <c r="H17" s="190">
        <v>1.04</v>
      </c>
      <c r="I17" s="190">
        <v>0.27</v>
      </c>
      <c r="J17" s="190">
        <v>25</v>
      </c>
    </row>
    <row r="18" spans="1:10" x14ac:dyDescent="0.25">
      <c r="A18" s="224"/>
      <c r="B18" s="24" t="s">
        <v>21</v>
      </c>
      <c r="C18" s="14" t="s">
        <v>14</v>
      </c>
      <c r="D18" s="22" t="s">
        <v>24</v>
      </c>
      <c r="E18" s="32">
        <v>45</v>
      </c>
      <c r="F18" s="92">
        <v>2.52</v>
      </c>
      <c r="G18" s="82">
        <v>105.21</v>
      </c>
      <c r="H18" s="82">
        <v>3.56</v>
      </c>
      <c r="I18" s="82">
        <v>0.45</v>
      </c>
      <c r="J18" s="94">
        <v>21.71</v>
      </c>
    </row>
    <row r="19" spans="1:10" ht="14.4" thickBot="1" x14ac:dyDescent="0.3">
      <c r="A19" s="224"/>
      <c r="B19" s="24" t="s">
        <v>22</v>
      </c>
      <c r="C19" s="48" t="s">
        <v>14</v>
      </c>
      <c r="D19" s="62" t="s">
        <v>23</v>
      </c>
      <c r="E19" s="63">
        <v>24</v>
      </c>
      <c r="F19" s="92">
        <v>1.4</v>
      </c>
      <c r="G19" s="92">
        <v>51.2</v>
      </c>
      <c r="H19" s="92">
        <v>1.76</v>
      </c>
      <c r="I19" s="92">
        <v>0.32</v>
      </c>
      <c r="J19" s="116">
        <v>10.4</v>
      </c>
    </row>
    <row r="20" spans="1:10" x14ac:dyDescent="0.25">
      <c r="A20" s="60"/>
      <c r="B20" s="117"/>
      <c r="C20" s="117"/>
      <c r="D20" s="117"/>
      <c r="E20" s="122">
        <f>SUM(E13:E19)</f>
        <v>749</v>
      </c>
      <c r="F20" s="215">
        <f t="shared" ref="F20:J20" si="1">SUM(F13:F19)</f>
        <v>83.000000000000014</v>
      </c>
      <c r="G20" s="215">
        <f t="shared" si="1"/>
        <v>973.95</v>
      </c>
      <c r="H20" s="215">
        <f t="shared" si="1"/>
        <v>23.32</v>
      </c>
      <c r="I20" s="215">
        <f t="shared" si="1"/>
        <v>24.32</v>
      </c>
      <c r="J20" s="216">
        <f t="shared" si="1"/>
        <v>122.51000000000002</v>
      </c>
    </row>
    <row r="21" spans="1:10" ht="14.4" thickBot="1" x14ac:dyDescent="0.3">
      <c r="A21" s="69"/>
      <c r="B21" s="28"/>
      <c r="C21" s="28"/>
      <c r="D21" s="28"/>
      <c r="E21" s="29"/>
      <c r="F21" s="29"/>
      <c r="G21" s="29"/>
      <c r="H21" s="29"/>
      <c r="I21" s="29"/>
      <c r="J21" s="123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2"/>
  <sheetViews>
    <sheetView zoomScaleNormal="100" workbookViewId="0">
      <selection activeCell="H3" sqref="H3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I1" s="1" t="s">
        <v>2</v>
      </c>
      <c r="J1" s="6"/>
    </row>
    <row r="2" spans="1:10" ht="14.4" thickBot="1" x14ac:dyDescent="0.3"/>
    <row r="3" spans="1:10" ht="14.4" thickBot="1" x14ac:dyDescent="0.3">
      <c r="A3" s="73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ht="14.4" thickBot="1" x14ac:dyDescent="0.3">
      <c r="A4" s="100"/>
      <c r="B4" s="74"/>
      <c r="C4" s="74"/>
      <c r="D4" s="74"/>
      <c r="E4" s="74"/>
      <c r="F4" s="74"/>
      <c r="G4" s="74"/>
      <c r="H4" s="74"/>
      <c r="I4" s="74"/>
      <c r="J4" s="75"/>
    </row>
    <row r="5" spans="1:10" ht="15.6" x14ac:dyDescent="0.3">
      <c r="A5" s="225" t="s">
        <v>13</v>
      </c>
      <c r="B5" s="12" t="s">
        <v>18</v>
      </c>
      <c r="C5" s="99" t="s">
        <v>19</v>
      </c>
      <c r="D5" s="49" t="s">
        <v>20</v>
      </c>
      <c r="E5" s="66">
        <v>200</v>
      </c>
      <c r="F5" s="72">
        <v>51.53</v>
      </c>
      <c r="G5" s="72">
        <v>305</v>
      </c>
      <c r="H5" s="77">
        <v>13.95</v>
      </c>
      <c r="I5" s="77">
        <v>12.47</v>
      </c>
      <c r="J5" s="101">
        <v>35.729999999999997</v>
      </c>
    </row>
    <row r="6" spans="1:10" ht="15.6" x14ac:dyDescent="0.3">
      <c r="A6" s="225"/>
      <c r="B6" s="12" t="s">
        <v>52</v>
      </c>
      <c r="C6" s="14" t="s">
        <v>59</v>
      </c>
      <c r="D6" s="64" t="s">
        <v>98</v>
      </c>
      <c r="E6" s="38">
        <v>60</v>
      </c>
      <c r="F6" s="33">
        <v>10</v>
      </c>
      <c r="G6" s="31">
        <v>64</v>
      </c>
      <c r="H6" s="39">
        <v>1.02</v>
      </c>
      <c r="I6" s="39">
        <v>2</v>
      </c>
      <c r="J6" s="102">
        <v>15.07</v>
      </c>
    </row>
    <row r="7" spans="1:10" ht="15.6" x14ac:dyDescent="0.3">
      <c r="A7" s="225"/>
      <c r="B7" s="11" t="s">
        <v>28</v>
      </c>
      <c r="C7" s="14" t="s">
        <v>62</v>
      </c>
      <c r="D7" s="64" t="s">
        <v>63</v>
      </c>
      <c r="E7" s="38">
        <v>200</v>
      </c>
      <c r="F7" s="31">
        <v>9.92</v>
      </c>
      <c r="G7" s="39">
        <v>168.34</v>
      </c>
      <c r="H7" s="39">
        <v>1.1599999999999999</v>
      </c>
      <c r="I7" s="39">
        <v>0.3</v>
      </c>
      <c r="J7" s="190">
        <v>28</v>
      </c>
    </row>
    <row r="8" spans="1:10" ht="15.6" x14ac:dyDescent="0.3">
      <c r="A8" s="225"/>
      <c r="B8" s="11" t="s">
        <v>21</v>
      </c>
      <c r="C8" s="14" t="s">
        <v>14</v>
      </c>
      <c r="D8" s="22" t="s">
        <v>15</v>
      </c>
      <c r="E8" s="32">
        <v>28</v>
      </c>
      <c r="F8" s="33">
        <v>1.64</v>
      </c>
      <c r="G8" s="33">
        <v>69.989999999999995</v>
      </c>
      <c r="H8" s="40">
        <v>2.34</v>
      </c>
      <c r="I8" s="40">
        <v>0.28000000000000003</v>
      </c>
      <c r="J8" s="103">
        <v>14.45</v>
      </c>
    </row>
    <row r="9" spans="1:10" ht="15.6" x14ac:dyDescent="0.3">
      <c r="A9" s="225"/>
      <c r="B9" s="11" t="s">
        <v>22</v>
      </c>
      <c r="C9" s="38" t="s">
        <v>14</v>
      </c>
      <c r="D9" s="23" t="s">
        <v>23</v>
      </c>
      <c r="E9" s="38">
        <v>16</v>
      </c>
      <c r="F9" s="82">
        <v>0.91</v>
      </c>
      <c r="G9" s="61">
        <v>34.130000000000003</v>
      </c>
      <c r="H9" s="40">
        <v>1.17</v>
      </c>
      <c r="I9" s="40">
        <v>0.21</v>
      </c>
      <c r="J9" s="103">
        <v>6.93</v>
      </c>
    </row>
    <row r="10" spans="1:10" ht="15" thickBot="1" x14ac:dyDescent="0.35">
      <c r="A10" s="226"/>
      <c r="B10" s="12" t="s">
        <v>36</v>
      </c>
      <c r="C10" s="65" t="s">
        <v>64</v>
      </c>
      <c r="D10" s="49" t="s">
        <v>65</v>
      </c>
      <c r="E10" s="66">
        <v>10</v>
      </c>
      <c r="F10" s="83">
        <v>9</v>
      </c>
      <c r="G10" s="82">
        <v>66</v>
      </c>
      <c r="H10" s="33">
        <v>0.1</v>
      </c>
      <c r="I10" s="33">
        <v>4.2</v>
      </c>
      <c r="J10" s="104">
        <v>0.13</v>
      </c>
    </row>
    <row r="11" spans="1:10" x14ac:dyDescent="0.25">
      <c r="A11" s="8"/>
      <c r="B11" s="9"/>
      <c r="C11" s="15"/>
      <c r="D11" s="16"/>
      <c r="E11" s="115">
        <f>SUM(E5:E10)</f>
        <v>514</v>
      </c>
      <c r="F11" s="217">
        <f t="shared" ref="F11:J11" si="0">SUM(F5:F10)</f>
        <v>83</v>
      </c>
      <c r="G11" s="217">
        <f t="shared" si="0"/>
        <v>707.46</v>
      </c>
      <c r="H11" s="217">
        <f t="shared" si="0"/>
        <v>19.740000000000002</v>
      </c>
      <c r="I11" s="217">
        <f t="shared" si="0"/>
        <v>19.46</v>
      </c>
      <c r="J11" s="218">
        <f t="shared" si="0"/>
        <v>100.31</v>
      </c>
    </row>
    <row r="12" spans="1:10" x14ac:dyDescent="0.25">
      <c r="A12" s="10"/>
      <c r="B12" s="17"/>
      <c r="C12" s="17"/>
      <c r="D12" s="18"/>
      <c r="E12" s="118"/>
      <c r="F12" s="79"/>
      <c r="G12" s="118"/>
      <c r="H12" s="118"/>
      <c r="I12" s="118"/>
      <c r="J12" s="119"/>
    </row>
    <row r="13" spans="1:10" ht="14.4" thickBot="1" x14ac:dyDescent="0.3">
      <c r="A13" s="13"/>
      <c r="B13" s="19"/>
      <c r="C13" s="19"/>
      <c r="D13" s="20"/>
      <c r="E13" s="120"/>
      <c r="F13" s="80"/>
      <c r="G13" s="120"/>
      <c r="H13" s="120"/>
      <c r="I13" s="120"/>
      <c r="J13" s="121"/>
    </row>
    <row r="14" spans="1:10" x14ac:dyDescent="0.25">
      <c r="A14" s="10" t="s">
        <v>16</v>
      </c>
      <c r="B14" s="11" t="s">
        <v>17</v>
      </c>
      <c r="C14" s="14" t="s">
        <v>55</v>
      </c>
      <c r="D14" s="23" t="s">
        <v>56</v>
      </c>
      <c r="E14" s="38">
        <v>200</v>
      </c>
      <c r="F14" s="84">
        <v>9.1999999999999993</v>
      </c>
      <c r="G14" s="84">
        <v>132</v>
      </c>
      <c r="H14" s="84">
        <v>3.61</v>
      </c>
      <c r="I14" s="84">
        <v>7.39</v>
      </c>
      <c r="J14" s="105">
        <v>14</v>
      </c>
    </row>
    <row r="15" spans="1:10" x14ac:dyDescent="0.25">
      <c r="A15" s="10"/>
      <c r="B15" s="11" t="s">
        <v>18</v>
      </c>
      <c r="C15" s="14" t="s">
        <v>19</v>
      </c>
      <c r="D15" s="11" t="s">
        <v>20</v>
      </c>
      <c r="E15" s="26">
        <v>200</v>
      </c>
      <c r="F15" s="87">
        <v>51.53</v>
      </c>
      <c r="G15" s="31">
        <v>305</v>
      </c>
      <c r="H15" s="31">
        <v>13.95</v>
      </c>
      <c r="I15" s="31">
        <v>12.47</v>
      </c>
      <c r="J15" s="106">
        <v>35.729999999999997</v>
      </c>
    </row>
    <row r="16" spans="1:10" x14ac:dyDescent="0.25">
      <c r="A16" s="10"/>
      <c r="B16" s="12" t="s">
        <v>52</v>
      </c>
      <c r="C16" s="14" t="s">
        <v>59</v>
      </c>
      <c r="D16" s="22" t="s">
        <v>99</v>
      </c>
      <c r="E16" s="26">
        <v>60</v>
      </c>
      <c r="F16" s="82">
        <v>10</v>
      </c>
      <c r="G16" s="87">
        <v>64</v>
      </c>
      <c r="H16" s="87">
        <v>1.02</v>
      </c>
      <c r="I16" s="87">
        <v>3</v>
      </c>
      <c r="J16" s="107">
        <v>15.07</v>
      </c>
    </row>
    <row r="17" spans="1:10" ht="15.6" x14ac:dyDescent="0.3">
      <c r="A17" s="10"/>
      <c r="B17" s="11" t="s">
        <v>28</v>
      </c>
      <c r="C17" s="14" t="s">
        <v>62</v>
      </c>
      <c r="D17" s="64" t="s">
        <v>63</v>
      </c>
      <c r="E17" s="38">
        <v>200</v>
      </c>
      <c r="F17" s="31">
        <v>9.92</v>
      </c>
      <c r="G17" s="31">
        <v>196.38</v>
      </c>
      <c r="H17" s="39">
        <v>1.1599999999999999</v>
      </c>
      <c r="I17" s="39">
        <v>0.3</v>
      </c>
      <c r="J17" s="102">
        <v>28</v>
      </c>
    </row>
    <row r="18" spans="1:10" ht="15.6" x14ac:dyDescent="0.3">
      <c r="A18" s="10"/>
      <c r="B18" s="11" t="s">
        <v>21</v>
      </c>
      <c r="C18" s="14" t="s">
        <v>14</v>
      </c>
      <c r="D18" s="22" t="s">
        <v>24</v>
      </c>
      <c r="E18" s="32">
        <v>20</v>
      </c>
      <c r="F18" s="82">
        <v>1</v>
      </c>
      <c r="G18" s="40">
        <v>62.34</v>
      </c>
      <c r="H18" s="40">
        <v>1.89</v>
      </c>
      <c r="I18" s="40">
        <v>0.23</v>
      </c>
      <c r="J18" s="103">
        <v>9.65</v>
      </c>
    </row>
    <row r="19" spans="1:10" ht="15.6" x14ac:dyDescent="0.3">
      <c r="A19" s="10"/>
      <c r="B19" s="11" t="s">
        <v>22</v>
      </c>
      <c r="C19" s="14" t="s">
        <v>14</v>
      </c>
      <c r="D19" s="22" t="s">
        <v>23</v>
      </c>
      <c r="E19" s="32">
        <v>23</v>
      </c>
      <c r="F19" s="82">
        <v>1.35</v>
      </c>
      <c r="G19" s="40">
        <v>51</v>
      </c>
      <c r="H19" s="40">
        <v>1.74</v>
      </c>
      <c r="I19" s="40">
        <v>0.3</v>
      </c>
      <c r="J19" s="103">
        <v>9.99</v>
      </c>
    </row>
    <row r="20" spans="1:10" x14ac:dyDescent="0.25">
      <c r="A20" s="10"/>
      <c r="B20" s="11"/>
      <c r="C20" s="14"/>
      <c r="D20" s="22"/>
      <c r="E20" s="124">
        <f>SUM(E14:E19)</f>
        <v>703</v>
      </c>
      <c r="F20" s="219">
        <f t="shared" ref="F20:J20" si="1">SUM(F14:F19)</f>
        <v>83</v>
      </c>
      <c r="G20" s="219">
        <f t="shared" si="1"/>
        <v>810.72</v>
      </c>
      <c r="H20" s="219">
        <f t="shared" si="1"/>
        <v>23.369999999999997</v>
      </c>
      <c r="I20" s="219">
        <f t="shared" si="1"/>
        <v>23.69</v>
      </c>
      <c r="J20" s="220">
        <f t="shared" si="1"/>
        <v>112.44</v>
      </c>
    </row>
    <row r="21" spans="1:10" x14ac:dyDescent="0.25">
      <c r="A21" s="10"/>
      <c r="B21" s="11"/>
      <c r="C21" s="14"/>
      <c r="D21" s="22"/>
      <c r="E21" s="93"/>
      <c r="F21" s="88"/>
      <c r="G21" s="82"/>
      <c r="H21" s="82"/>
      <c r="I21" s="82"/>
      <c r="J21" s="94"/>
    </row>
    <row r="22" spans="1:10" ht="14.4" thickBot="1" x14ac:dyDescent="0.3">
      <c r="A22" s="50"/>
      <c r="B22" s="51"/>
      <c r="C22" s="51"/>
      <c r="D22" s="52"/>
      <c r="E22" s="53"/>
      <c r="F22" s="54"/>
      <c r="G22" s="54"/>
      <c r="H22" s="54"/>
      <c r="I22" s="54"/>
      <c r="J22" s="55"/>
    </row>
  </sheetData>
  <mergeCells count="1">
    <mergeCell ref="A5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 1-я</vt:lpstr>
      <vt:lpstr>Вторник 1</vt:lpstr>
      <vt:lpstr>Среда 1</vt:lpstr>
      <vt:lpstr>Четв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2025-01-17T04:41:57Z</dcterms:modified>
</cp:coreProperties>
</file>